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4.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98CCB151-57BE-4F40-B2AD-2D78C4BCCBD9}" xr6:coauthVersionLast="47" xr6:coauthVersionMax="47" xr10:uidLastSave="{00000000-0000-0000-0000-000000000000}"/>
  <bookViews>
    <workbookView xWindow="-108" yWindow="-108" windowWidth="23256" windowHeight="12456" activeTab="1" xr2:uid="{00000000-000D-0000-FFFF-FFFF00000000}"/>
  </bookViews>
  <sheets>
    <sheet name="Aide" sheetId="6" r:id="rId1"/>
    <sheet name="Formulaire_Fr" sheetId="5" r:id="rId2"/>
    <sheet name="Hilfe" sheetId="7" r:id="rId3"/>
    <sheet name="Formular_De" sheetId="1" r:id="rId4"/>
  </sheets>
  <definedNames>
    <definedName name="_xlnm.Print_Area" localSheetId="0">Aide!$A$1:$T$70</definedName>
    <definedName name="_xlnm.Print_Area" localSheetId="1">Formulaire_Fr!$B$1:$AM$102</definedName>
    <definedName name="_xlnm.Print_Area" localSheetId="3">Formular_De!$B$1:$AM$102</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7" i="1" l="1"/>
  <c r="I20" i="1" l="1"/>
  <c r="I20" i="5"/>
  <c r="AL12" i="1" l="1"/>
  <c r="C36" i="1" l="1"/>
  <c r="C36" i="5"/>
  <c r="Z27" i="1"/>
  <c r="I22" i="1"/>
  <c r="Z27" i="5"/>
  <c r="Y22" i="1" l="1"/>
  <c r="AP45" i="5" l="1"/>
  <c r="Y22" i="5"/>
  <c r="I22" i="5"/>
  <c r="AN17" i="5"/>
  <c r="AN18" i="5" s="1"/>
  <c r="AQ16" i="5"/>
  <c r="AN16" i="5"/>
  <c r="AN15" i="5"/>
  <c r="AN14" i="5"/>
  <c r="AL12" i="5"/>
  <c r="AN9" i="5" l="1"/>
  <c r="AD17" i="5" s="1"/>
  <c r="Z17" i="5"/>
  <c r="AP45" i="1"/>
  <c r="AQ16" i="1" l="1"/>
  <c r="AN17" i="1"/>
  <c r="AN15" i="1" l="1"/>
  <c r="AN14" i="1" l="1"/>
  <c r="AN16" i="1" l="1"/>
  <c r="AN18" i="1" l="1"/>
  <c r="AN9" i="1" s="1"/>
  <c r="Z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C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H12" authorId="0" shapeId="0" xr:uid="{00000000-0006-0000-0100-000002000000}">
      <text>
        <r>
          <rPr>
            <b/>
            <sz val="8"/>
            <color indexed="81"/>
            <rFont val="Tahoma"/>
            <family val="2"/>
          </rPr>
          <t xml:space="preserve">OcEne art.15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F14" authorId="0" shapeId="0" xr:uid="{00000000-0006-0000-0100-000003000000}">
      <text>
        <r>
          <rPr>
            <b/>
            <sz val="9"/>
            <color indexed="81"/>
            <rFont val="Tahoma"/>
            <family val="2"/>
          </rPr>
          <t xml:space="preserve">LcEne art.32 al. 2
</t>
        </r>
        <r>
          <rPr>
            <sz val="9"/>
            <color indexed="81"/>
            <rFont val="Tahoma"/>
            <family val="2"/>
          </rPr>
          <t>Sont exemptés de l'exigence de l'alinéa 1 les agrandissements de bâtiments existants dont la surface de référence énergétique est inférieure à 50 m² ou qui représentent moins de 20 pour cent de la surface de référence énergétique du bâtiment existant sans pour autant dépasser 1'000 m².</t>
        </r>
      </text>
    </comment>
    <comment ref="F19" authorId="0" shapeId="0" xr:uid="{00000000-0006-0000-0100-000004000000}">
      <text>
        <r>
          <rPr>
            <b/>
            <sz val="9"/>
            <color indexed="81"/>
            <rFont val="Tahoma"/>
            <family val="2"/>
          </rPr>
          <t>LcEne art.32 al. 5</t>
        </r>
        <r>
          <rPr>
            <sz val="9"/>
            <color indexed="81"/>
            <rFont val="Tahoma"/>
            <family val="2"/>
          </rPr>
          <t xml:space="preserve">
L’installation de production de chaleur d’un bâtiment bénéficiant d’un certificat Minergie peut rester en place lors d’un agrandissement, même si l’exigence de couverture des besoins de chaleur découlant de l’alinéa 1 n’est pas immédiatement satisfaite.</t>
        </r>
      </text>
    </comment>
    <comment ref="F21" authorId="0" shapeId="0" xr:uid="{00000000-0006-0000-0100-000005000000}">
      <text>
        <r>
          <rPr>
            <b/>
            <sz val="9"/>
            <color indexed="81"/>
            <rFont val="Tahoma"/>
            <family val="2"/>
          </rPr>
          <t xml:space="preserve">OcEne art.61
</t>
        </r>
        <r>
          <rPr>
            <sz val="9"/>
            <color indexed="81"/>
            <rFont val="Tahoma"/>
            <family val="2"/>
          </rPr>
          <t>Les bâtiments disposant d’un label Minergie-P®, Minergie-A® ou d’un CECB A/A ainsi que les grands ensembles de bâtiments disposant d’un label Minergie-Quartier®ne doivent pas démontrer le respect des exigences individuelles des articles 32, 33 et 34 LcEne.</t>
        </r>
      </text>
    </comment>
    <comment ref="N32" authorId="0" shapeId="0" xr:uid="{00000000-0006-0000-0100-000006000000}">
      <text>
        <r>
          <rPr>
            <sz val="9"/>
            <color indexed="81"/>
            <rFont val="Tahoma"/>
            <family val="2"/>
          </rPr>
          <t xml:space="preserve">Voir </t>
        </r>
        <r>
          <rPr>
            <b/>
            <sz val="9"/>
            <color indexed="81"/>
            <rFont val="Tahoma"/>
            <family val="2"/>
          </rPr>
          <t>LcEne art.34</t>
        </r>
        <r>
          <rPr>
            <sz val="9"/>
            <color indexed="81"/>
            <rFont val="Tahoma"/>
            <family val="2"/>
          </rPr>
          <t xml:space="preserve"> pour la couverture des besoins d'électricité pour le rafraîchissement, l'humidification et la déshumidification des bâtiments
</t>
        </r>
      </text>
    </comment>
    <comment ref="J49" authorId="0" shapeId="0" xr:uid="{00000000-0006-0000-0100-000007000000}">
      <text>
        <r>
          <rPr>
            <b/>
            <sz val="8"/>
            <color indexed="81"/>
            <rFont val="Tahoma"/>
            <family val="2"/>
          </rPr>
          <t>Capteurs solaires thermiques</t>
        </r>
        <r>
          <rPr>
            <sz val="8"/>
            <color indexed="81"/>
            <rFont val="Tahoma"/>
            <family val="2"/>
          </rPr>
          <t xml:space="preserve">
La surface minimale des capteurs solaires thermiques est proportionnelle à la surface de référence énergétique. La surface des absorbeurs vitrés à revêtement sélectif est prise en compte. Pour les capteurs tubulaires, on utilise la surface d’ouverture.
D’autres types de capteurs solaires thermiques ne peuvent pas être pris en considération dans les solutions standards et nécessitent une preuve calculée.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C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K12" authorId="0" shapeId="0" xr:uid="{00000000-0006-0000-0300-000002000000}">
      <text>
        <r>
          <rPr>
            <b/>
            <sz val="8"/>
            <color indexed="81"/>
            <rFont val="Tahoma"/>
            <family val="2"/>
          </rPr>
          <t xml:space="preserve">kEnV Art. 15
</t>
        </r>
        <r>
          <rPr>
            <sz val="8"/>
            <color indexed="81"/>
            <rFont val="Tahoma"/>
            <family val="2"/>
          </rPr>
          <t xml:space="preserve">
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I14" authorId="0" shapeId="0" xr:uid="{00000000-0006-0000-0300-000003000000}">
      <text>
        <r>
          <rPr>
            <b/>
            <sz val="9"/>
            <color indexed="81"/>
            <rFont val="Tahoma"/>
            <family val="2"/>
          </rPr>
          <t xml:space="preserve">kEnG Art.32 Ab. 2
</t>
        </r>
        <r>
          <rPr>
            <sz val="9"/>
            <color indexed="81"/>
            <rFont val="Tahoma"/>
            <family val="2"/>
          </rPr>
          <t xml:space="preserve">
Von der Anforderung in Absatz 1 ausgenommen sind Erweiterungen bestehender Gebäude, deren Energiebezugsfläche weniger als 50 m² beträgt oder die weniger als 20 Prozent der Energiebezugsfläche des bestehenden Gebäudes ausmachen, aber nicht mehr als 1'000 m² betragen.</t>
        </r>
      </text>
    </comment>
    <comment ref="G19" authorId="0" shapeId="0" xr:uid="{00000000-0006-0000-0300-000004000000}">
      <text>
        <r>
          <rPr>
            <b/>
            <sz val="9"/>
            <color indexed="81"/>
            <rFont val="Tahoma"/>
            <family val="2"/>
          </rPr>
          <t>kEnG Art. 32 Abs. 5</t>
        </r>
        <r>
          <rPr>
            <sz val="9"/>
            <color indexed="81"/>
            <rFont val="Tahoma"/>
            <family val="2"/>
          </rPr>
          <t xml:space="preserve">
Die Wärmeerzeugungsanlage eines Gebäudes mit Minergie-Zertifikat darf bei einer Erweiterung bestehen bleiben, auch wenn sich aus Absatz 1 ergebende Anforderung an die Deckung des Wärmebedarfs nicht sofort erfüllt.</t>
        </r>
      </text>
    </comment>
    <comment ref="G21" authorId="0" shapeId="0" xr:uid="{00000000-0006-0000-0300-000005000000}">
      <text>
        <r>
          <rPr>
            <b/>
            <sz val="9"/>
            <color indexed="81"/>
            <rFont val="Tahoma"/>
            <family val="2"/>
          </rPr>
          <t xml:space="preserve">kEnV Art.61
</t>
        </r>
        <r>
          <rPr>
            <sz val="9"/>
            <color indexed="81"/>
            <rFont val="Tahoma"/>
            <family val="2"/>
          </rPr>
          <t>1</t>
        </r>
        <r>
          <rPr>
            <b/>
            <sz val="9"/>
            <color indexed="81"/>
            <rFont val="Tahoma"/>
            <family val="2"/>
          </rPr>
          <t xml:space="preserve"> </t>
        </r>
        <r>
          <rPr>
            <sz val="9"/>
            <color indexed="81"/>
            <rFont val="Tahoma"/>
            <family val="2"/>
          </rPr>
          <t>Gebäude mit einem Label Minergie-P®, Minergie-A® oder einem GEAK A/A müssen die Einhaltung der Teilanforderungen der Artikel 32, 33 und 34 kEnG nicht nachweisen.
2 Grosse Gebäudekomplexe mit einem Minergie-Quartier®-Label müssen die Einhaltung der Teilanforderungen der Artikel 32, 33 und 34 kEnG nicht nachweisen.</t>
        </r>
      </text>
    </comment>
    <comment ref="I32" authorId="0" shapeId="0" xr:uid="{00000000-0006-0000-0300-000006000000}">
      <text>
        <r>
          <rPr>
            <sz val="9"/>
            <color indexed="81"/>
            <rFont val="Tahoma"/>
            <family val="2"/>
          </rPr>
          <t xml:space="preserve">Siehe </t>
        </r>
        <r>
          <rPr>
            <b/>
            <sz val="9"/>
            <color indexed="81"/>
            <rFont val="Tahoma"/>
            <family val="2"/>
          </rPr>
          <t>kENG Art. 34</t>
        </r>
        <r>
          <rPr>
            <sz val="9"/>
            <color indexed="81"/>
            <rFont val="Tahoma"/>
            <family val="2"/>
          </rPr>
          <t xml:space="preserve"> für die Deckung des Elektrizitätsbedarfs zur Kühlung, Befeuchtung und Entfeuchtung von Gebäuden</t>
        </r>
      </text>
    </comment>
    <comment ref="J49" authorId="0" shapeId="0" xr:uid="{00000000-0006-0000-0300-000007000000}">
      <text>
        <r>
          <rPr>
            <b/>
            <sz val="8"/>
            <color indexed="81"/>
            <rFont val="Tahoma"/>
            <family val="2"/>
          </rPr>
          <t xml:space="preserve">Thermische Sonnenkollektoren
</t>
        </r>
        <r>
          <rPr>
            <sz val="8"/>
            <color indexed="81"/>
            <rFont val="Tahoma"/>
            <family val="2"/>
          </rPr>
          <t xml:space="preserve">Die Mindestfläche von thermischen Solarabsober ist proportional zur Energiebezugsfläche. Bei verglasten Absorbern mit selektiver Beschichtung gilt die verglaste, selektiv beschichtigte Absorberfläche. Bei Röhrenkollektoren gilt die Aperturfläche.
Andere Arten von thermischen Solarabsorber können in den Standardlösungen nicht berücksichtigt werden und erfordern einen rechnerischen Nachweis. 
</t>
        </r>
      </text>
    </comment>
  </commentList>
</comments>
</file>

<file path=xl/sharedStrings.xml><?xml version="1.0" encoding="utf-8"?>
<sst xmlns="http://schemas.openxmlformats.org/spreadsheetml/2006/main" count="295" uniqueCount="196">
  <si>
    <t>Service de l'énergie et des forces hydrauliques</t>
  </si>
  <si>
    <t>EN-VS-101a</t>
  </si>
  <si>
    <t>Commune :</t>
  </si>
  <si>
    <t>Objet :</t>
  </si>
  <si>
    <t>EGID :</t>
  </si>
  <si>
    <t>Exemption</t>
  </si>
  <si>
    <t>Non-soumis au respect des exigences concernant la couverture des besoins de chaleur (transformation, agrandissement, surélévation)</t>
  </si>
  <si>
    <t>SRE neuf :</t>
  </si>
  <si>
    <t>SRE existant :</t>
  </si>
  <si>
    <t>Part :</t>
  </si>
  <si>
    <t>%</t>
  </si>
  <si>
    <t xml:space="preserve">Rafraîchissement, humidification ou déshumidification </t>
  </si>
  <si>
    <t>Le choix d'une solution standard dispense de l'obligation de fournir la preuve calculée (Formulaire EN-101b)</t>
  </si>
  <si>
    <t>Cocher la solution standard choisie:</t>
  </si>
  <si>
    <t>A</t>
  </si>
  <si>
    <t>B</t>
  </si>
  <si>
    <t>C</t>
  </si>
  <si>
    <t>D</t>
  </si>
  <si>
    <t>E</t>
  </si>
  <si>
    <t>Exigences :</t>
  </si>
  <si>
    <t>Pompe à chaleur électrique
sol-eau ou eau-eau</t>
  </si>
  <si>
    <t xml:space="preserve">Pompe à chaleur électrique 
air-eau </t>
  </si>
  <si>
    <t>Chauffage à bûches</t>
  </si>
  <si>
    <t>Eléments de construction opaques</t>
  </si>
  <si>
    <t/>
  </si>
  <si>
    <t>contre l'extérieur</t>
  </si>
  <si>
    <t xml:space="preserve">0,17 </t>
  </si>
  <si>
    <t>Fenêtres</t>
  </si>
  <si>
    <t>Ventilation contrôlée</t>
  </si>
  <si>
    <t>0,15</t>
  </si>
  <si>
    <t>Signatures</t>
  </si>
  <si>
    <t>Justificatif établi par :</t>
  </si>
  <si>
    <t>Responsable :</t>
  </si>
  <si>
    <t>tél / mail :</t>
  </si>
  <si>
    <t>Lieu, date et signature :</t>
  </si>
  <si>
    <t>Annexes / Explications</t>
  </si>
  <si>
    <t>Nom et adresse
ou tampon de l'entreprise :</t>
  </si>
  <si>
    <r>
      <rPr>
        <sz val="10"/>
        <color rgb="FF000000"/>
        <rFont val="Calibri"/>
        <family val="2"/>
      </rPr>
      <t>≥</t>
    </r>
    <r>
      <rPr>
        <sz val="10"/>
        <color rgb="FF000000"/>
        <rFont val="Arial"/>
        <family val="2"/>
      </rPr>
      <t xml:space="preserve"> 80% </t>
    </r>
  </si>
  <si>
    <t>rendement RC</t>
  </si>
  <si>
    <t>Bâtiment existant :</t>
  </si>
  <si>
    <t>Nouveau bâtiment :</t>
  </si>
  <si>
    <t>1=que du neuf</t>
  </si>
  <si>
    <t>&gt;20%=soumis</t>
  </si>
  <si>
    <t>1= &gt;50m2</t>
  </si>
  <si>
    <t>1= &lt;1000m2</t>
  </si>
  <si>
    <t>1= &lt;20%</t>
  </si>
  <si>
    <t>Chauffage à bois 
automatique</t>
  </si>
  <si>
    <r>
      <t xml:space="preserve">À REMPLIR PAR L'AUTORITE COMPETENTE
(ou son délégué)
</t>
    </r>
    <r>
      <rPr>
        <b/>
        <i/>
        <sz val="9"/>
        <color rgb="FF000000"/>
        <rFont val="Arial"/>
        <family val="2"/>
      </rPr>
      <t>Le justificatif est certifié complet et correct</t>
    </r>
  </si>
  <si>
    <r>
      <t>W/m</t>
    </r>
    <r>
      <rPr>
        <vertAlign val="superscript"/>
        <sz val="9"/>
        <color rgb="FF000000"/>
        <rFont val="Arial"/>
        <family val="2"/>
      </rPr>
      <t>2</t>
    </r>
    <r>
      <rPr>
        <sz val="9"/>
        <color rgb="FF000000"/>
        <rFont val="Arial"/>
        <family val="2"/>
      </rPr>
      <t>K</t>
    </r>
  </si>
  <si>
    <r>
      <rPr>
        <sz val="11"/>
        <rFont val="Arial"/>
        <family val="2"/>
      </rPr>
      <t xml:space="preserve">Justificatif énergétique
</t>
    </r>
    <r>
      <rPr>
        <b/>
        <sz val="12"/>
        <rFont val="Arial"/>
        <family val="2"/>
      </rPr>
      <t xml:space="preserve">Couverture des besoins de chaleur 
</t>
    </r>
    <r>
      <rPr>
        <sz val="12"/>
        <rFont val="Arial"/>
        <family val="2"/>
      </rPr>
      <t>Solutions standards</t>
    </r>
  </si>
  <si>
    <t>En cas de rafraîchissement, pour ne pas devoir recourir à une preuve calculée (EN-VS-101b), une simplification est possible en joignant à ce formulaire les formulaires EN-VS-104 et EN-VS-110</t>
  </si>
  <si>
    <t>Plans (1:100) avec désignation des éléments, enveloppe thermique, SRE</t>
  </si>
  <si>
    <r>
      <t>U</t>
    </r>
    <r>
      <rPr>
        <vertAlign val="subscript"/>
        <sz val="10"/>
        <color rgb="FF000000"/>
        <rFont val="Arial"/>
        <family val="2"/>
      </rPr>
      <t>w</t>
    </r>
    <r>
      <rPr>
        <sz val="10"/>
        <color rgb="FF000000"/>
        <rFont val="Arial"/>
        <family val="2"/>
      </rPr>
      <t xml:space="preserve"> max. 1,00</t>
    </r>
  </si>
  <si>
    <r>
      <t>U</t>
    </r>
    <r>
      <rPr>
        <vertAlign val="subscript"/>
        <sz val="10"/>
        <color rgb="FF000000"/>
        <rFont val="Arial"/>
        <family val="2"/>
      </rPr>
      <t>w</t>
    </r>
    <r>
      <rPr>
        <sz val="10"/>
        <color rgb="FF000000"/>
        <rFont val="Arial"/>
        <family val="2"/>
      </rPr>
      <t xml:space="preserve"> max. 0,80</t>
    </r>
  </si>
  <si>
    <t>surface d'au moins 2% de la SRE</t>
  </si>
  <si>
    <t>Installation solaire th. pour l'eau chaude sanitaire avec</t>
  </si>
  <si>
    <t>Minergie P ou A ou Minergie-Quartier (provisoire)</t>
  </si>
  <si>
    <t>CECB A/A (provisoire)</t>
  </si>
  <si>
    <t>N° parcelle :</t>
  </si>
  <si>
    <r>
      <t>m</t>
    </r>
    <r>
      <rPr>
        <i/>
        <vertAlign val="superscript"/>
        <sz val="10"/>
        <color rgb="FF000000"/>
        <rFont val="Arial"/>
        <family val="2"/>
      </rPr>
      <t>2</t>
    </r>
  </si>
  <si>
    <t>Minergie</t>
  </si>
  <si>
    <t>1.</t>
  </si>
  <si>
    <t>2.</t>
  </si>
  <si>
    <t>3.</t>
  </si>
  <si>
    <t>4.</t>
  </si>
  <si>
    <t xml:space="preserve">Projet d'intérêt cantonal </t>
  </si>
  <si>
    <r>
      <t xml:space="preserve">Combinaisons de solutions standards </t>
    </r>
    <r>
      <rPr>
        <vertAlign val="superscript"/>
        <sz val="12"/>
        <color rgb="FF000000"/>
        <rFont val="Arial"/>
        <family val="2"/>
      </rPr>
      <t>①</t>
    </r>
  </si>
  <si>
    <r>
      <t xml:space="preserve">Chauffage à distance d'UIOM, 
STEP ou énergie renouvelable (minimum 75% renouvelable  </t>
    </r>
    <r>
      <rPr>
        <sz val="9"/>
        <color rgb="FF000000"/>
        <rFont val="Calibri"/>
        <family val="2"/>
      </rPr>
      <t>②</t>
    </r>
    <r>
      <rPr>
        <sz val="10"/>
        <color rgb="FF000000"/>
        <rFont val="Arial"/>
        <family val="2"/>
      </rPr>
      <t>)</t>
    </r>
  </si>
  <si>
    <r>
      <t>Valable pour catégories d'ouvrages I (habitat collectif) et II (habitat individuel)</t>
    </r>
    <r>
      <rPr>
        <strike/>
        <sz val="10"/>
        <rFont val="Arial"/>
        <family val="2"/>
      </rPr>
      <t/>
    </r>
  </si>
  <si>
    <t>autre</t>
  </si>
  <si>
    <t>1=exemp Min PA / 2=exempt CECB</t>
  </si>
  <si>
    <t>1=exemp Min</t>
  </si>
  <si>
    <t>1=que de l'existant</t>
  </si>
  <si>
    <t>Justification de l'intérêt cantonal selon OcEne art.15</t>
  </si>
  <si>
    <t>EN-VS-110</t>
  </si>
  <si>
    <t>EN-VS-104</t>
  </si>
  <si>
    <t>EN-VS-105</t>
  </si>
  <si>
    <t>Certificat Minergie provisoire</t>
  </si>
  <si>
    <t>Certificat provisoire Minergie P, A ou Quartier</t>
  </si>
  <si>
    <t>CECB A/A provisoire, son log-file et toute annexe utile au contrôle</t>
  </si>
  <si>
    <t>Plan d'implantation de l'installation solaire thermique, fiche technique, schéma de principe, etc.</t>
  </si>
  <si>
    <t>ventil ? 1=oui / 0=non</t>
  </si>
  <si>
    <t>Sol std</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</si>
  <si>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</si>
  <si>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</si>
  <si>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</si>
  <si>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</si>
  <si>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</si>
  <si>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</si>
  <si>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</si>
  <si>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</si>
  <si>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</si>
  <si>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</si>
  <si>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</si>
  <si>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</si>
  <si>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</si>
  <si>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</si>
  <si>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</si>
  <si>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</si>
  <si>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</si>
  <si>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</si>
  <si>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</si>
  <si>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</si>
  <si>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</si>
  <si>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</si>
  <si>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</si>
  <si>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Dienststelle für Energie und Wasserkraft</t>
  </si>
  <si>
    <t>Gemeinde :</t>
  </si>
  <si>
    <t>Bauvorhaben :</t>
  </si>
  <si>
    <r>
      <t>Energienachweis</t>
    </r>
    <r>
      <rPr>
        <sz val="11"/>
        <rFont val="Arial"/>
        <family val="2"/>
      </rPr>
      <t xml:space="preserve">
</t>
    </r>
    <r>
      <rPr>
        <b/>
        <sz val="12"/>
        <rFont val="Arial"/>
        <family val="2"/>
      </rPr>
      <t xml:space="preserve">Energiebedarf 
</t>
    </r>
    <r>
      <rPr>
        <sz val="12"/>
        <rFont val="Arial"/>
        <family val="2"/>
      </rPr>
      <t>Standardlösungskombination</t>
    </r>
  </si>
  <si>
    <t>Parz.-Nr :</t>
  </si>
  <si>
    <t xml:space="preserve">Projekt von kantonalem Interesse </t>
  </si>
  <si>
    <t>EBF neu :</t>
  </si>
  <si>
    <t>EBF bestehend :</t>
  </si>
  <si>
    <t>Anteil :</t>
  </si>
  <si>
    <t>Bestehende Gebäude :</t>
  </si>
  <si>
    <t>GEAK A/A (provisorisch)</t>
  </si>
  <si>
    <t>andere</t>
  </si>
  <si>
    <t>Befreiung bei Anbauten</t>
  </si>
  <si>
    <t>Von den Anforderungen an die Deckung des Wärmebedarfes befreiter Anbau (Erweiterung, Aufstockung)</t>
  </si>
  <si>
    <t>Minergie P, A oder Minergie-Quartier (provisorisch)</t>
  </si>
  <si>
    <r>
      <t xml:space="preserve">Standardlösungskombinationen </t>
    </r>
    <r>
      <rPr>
        <vertAlign val="superscript"/>
        <sz val="12"/>
        <color rgb="FF000000"/>
        <rFont val="Arial"/>
        <family val="2"/>
      </rPr>
      <t>①</t>
    </r>
  </si>
  <si>
    <t>Die gewahlte Standardlösungskombination ist anzukreuzen :</t>
  </si>
  <si>
    <t>Andere</t>
  </si>
  <si>
    <t xml:space="preserve">Gültig für Kategorien I (Wohnen MFH) und II (Wohnen EFH)
</t>
  </si>
  <si>
    <t xml:space="preserve">Kühlung, Be- und Entfeuchtung </t>
  </si>
  <si>
    <t>PAC réversible 
projetée ?</t>
  </si>
  <si>
    <t>Anforderungen :</t>
  </si>
  <si>
    <t>Fenster</t>
  </si>
  <si>
    <t>Kontrollierte Wohnungslüftung (KWL)</t>
  </si>
  <si>
    <t>gegen aussen</t>
  </si>
  <si>
    <t>Elektr. Wärmepumpe
Erdsonde oder Wasser</t>
  </si>
  <si>
    <t>Automatische
Holzfeuerung</t>
  </si>
  <si>
    <r>
      <t xml:space="preserve">Fernwärme aus KVA, ARA 
oder ern. Energien (min. 75% erneuerbar  </t>
    </r>
    <r>
      <rPr>
        <sz val="9"/>
        <color rgb="FF000000"/>
        <rFont val="Calibri"/>
        <family val="2"/>
      </rPr>
      <t>②</t>
    </r>
    <r>
      <rPr>
        <sz val="10"/>
        <color rgb="FF000000"/>
        <rFont val="Arial"/>
        <family val="2"/>
      </rPr>
      <t>)</t>
    </r>
  </si>
  <si>
    <t>Elektr. Wärmepumpe
Aussenluft</t>
  </si>
  <si>
    <t>Stückholzfeuerung</t>
  </si>
  <si>
    <t>Wirkungsgrad der Wärmerückgewinnung</t>
  </si>
  <si>
    <t>Beilagen / Erläuterungen</t>
  </si>
  <si>
    <t>Provisorisches Minergie Zertifikat</t>
  </si>
  <si>
    <t>Provisorisches Minergie P, A oder Quartier Zertifikat</t>
  </si>
  <si>
    <t>Begründung des kantonalen Interesses gemäss kEnV Art.15</t>
  </si>
  <si>
    <t>Lageplan der thermischen Solaranlage, Datenblatt, Prinzipschema, etc.</t>
  </si>
  <si>
    <t>Ort, Datum, Unterschrift :</t>
  </si>
  <si>
    <t>Sachbearbeiter/-in :</t>
  </si>
  <si>
    <t>Name und Adresse
bzw. Firmenstempel :</t>
  </si>
  <si>
    <t>Unterschriften</t>
  </si>
  <si>
    <t>Nachweis erarbeitet durch :</t>
  </si>
  <si>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</si>
  <si>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</si>
  <si>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</si>
  <si>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</si>
  <si>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</si>
  <si>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</si>
  <si>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</si>
  <si>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</si>
  <si>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</si>
  <si>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</si>
  <si>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</si>
  <si>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</si>
  <si>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</si>
  <si>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</si>
  <si>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</si>
  <si>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</si>
  <si>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</si>
  <si>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</si>
  <si>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</si>
  <si>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</si>
  <si>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</si>
  <si>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</si>
  <si>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 Wahl einer Standardlösungskombination entbindet vom rechnerischen Nachweis (Formular EN-101b)</t>
  </si>
  <si>
    <t>Neubauten :</t>
  </si>
  <si>
    <t>Falls eine Kühlung geplannt ist, und um nicht auf einen rechnerischen Nachweis zurückgreifen zu müssen (EN-VS-101b), ist eine Vereinfachung möglich, indem Sie diesem Formular die Formulare EN-VS-104 und EN-VS-110 beifügen.</t>
  </si>
  <si>
    <t>Provisorisches GEAK A/A, mit log-file und alle nützlische Beilagen für die Kontrolle</t>
  </si>
  <si>
    <t xml:space="preserve">VON DER ZUSTÄNDIGEN BEHÖRDE AUSZUFÜLLEN
(oder sein Beauftragter)
Die Vollständigkeit und Richtigkeit bescheinigt </t>
  </si>
  <si>
    <t>reversible WP geplant?</t>
  </si>
  <si>
    <t>Thermische Solaranlage für Warmwasseraufbereitung mit</t>
  </si>
  <si>
    <t>Absorberfläche min. 2 % der EBF</t>
  </si>
  <si>
    <t>Opake Bauteile</t>
  </si>
  <si>
    <t>Opake Bauteile gegen aussen</t>
  </si>
  <si>
    <t>Tel. / E-Mail :</t>
  </si>
  <si>
    <t>1=soumis 0= exempté pour 50m2 &amp; 20%</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</si>
  <si>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</si>
  <si>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</si>
  <si>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</si>
  <si>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</si>
  <si>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</si>
  <si>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</si>
  <si>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</si>
  <si>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</si>
  <si>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rPr>
        <sz val="8"/>
        <color rgb="FF000000"/>
        <rFont val="Calibri"/>
        <family val="2"/>
      </rPr>
      <t>①</t>
    </r>
    <r>
      <rPr>
        <sz val="8"/>
        <color rgb="FF000000"/>
        <rFont val="Arial"/>
        <family val="2"/>
      </rPr>
      <t xml:space="preserve"> Aide à l'application EN-VS-101 "Exigences concernant la couverture des besoins de chaleur dans les nouveaux bâtiments"          ② Max. 25% d'énergie fossile</t>
    </r>
  </si>
  <si>
    <r>
      <rPr>
        <sz val="8"/>
        <color rgb="FF000000"/>
        <rFont val="Calibri"/>
        <family val="2"/>
      </rPr>
      <t>①</t>
    </r>
    <r>
      <rPr>
        <sz val="8"/>
        <color rgb="FF000000"/>
        <rFont val="Arial"/>
        <family val="2"/>
      </rPr>
      <t xml:space="preserve"> Anwendungshilfe EN-VS-101 "Anforderungen an die Deckung des Wärmebedarfs von Neubauten"            ② Max. 25% fossile Energie</t>
    </r>
  </si>
  <si>
    <r>
      <t xml:space="preserve">Anhänge, </t>
    </r>
    <r>
      <rPr>
        <b/>
        <i/>
        <sz val="10"/>
        <color theme="5"/>
        <rFont val="Arial"/>
        <family val="2"/>
      </rPr>
      <t>die im Rahmen dieses Formular erforderlich sind</t>
    </r>
    <r>
      <rPr>
        <b/>
        <i/>
        <sz val="10"/>
        <color rgb="FF000000"/>
        <rFont val="Arial"/>
        <family val="2"/>
      </rPr>
      <t>, entsprechend den eingegebenen Informationen</t>
    </r>
  </si>
  <si>
    <r>
      <t xml:space="preserve">Annexes </t>
    </r>
    <r>
      <rPr>
        <b/>
        <i/>
        <sz val="10"/>
        <color theme="5"/>
        <rFont val="Arial"/>
        <family val="2"/>
      </rPr>
      <t xml:space="preserve">à fournir dans le cadre de ce formulaire </t>
    </r>
    <r>
      <rPr>
        <b/>
        <i/>
        <sz val="10"/>
        <color rgb="FF000000"/>
        <rFont val="Arial"/>
        <family val="2"/>
      </rPr>
      <t>selon les informations saisies</t>
    </r>
  </si>
  <si>
    <t>Pläne (1:100) mit Bauteilbezeichnungen, thermische Gebäudehülle, EBF</t>
  </si>
  <si>
    <t>Version Dezember 2024 (gültig bis 31.04.2025)</t>
  </si>
  <si>
    <t>Version décembre 2024 (valable  jusqu'au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</si>
</sst>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b/>
      <sz val="11"/>
      <color rgb="FFFA7D00"/>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2"/>
      <name val="Arial"/>
      <family val="2"/>
    </font>
    <font>
      <sz val="10"/>
      <color rgb="FF00B0F0"/>
      <name val="Arial"/>
      <family val="2"/>
    </font>
    <font>
      <b/>
      <sz val="12"/>
      <color rgb="FF000000"/>
      <name val="Arial"/>
      <family val="2"/>
    </font>
    <font>
      <i/>
      <sz val="8.5"/>
      <color rgb="FF000000"/>
      <name val="Arial"/>
      <family val="2"/>
    </font>
    <font>
      <i/>
      <sz val="10"/>
      <color rgb="FF000000"/>
      <name val="Arial"/>
      <family val="2"/>
    </font>
    <font>
      <sz val="10"/>
      <color theme="0"/>
      <name val="Arial"/>
      <family val="2"/>
    </font>
    <font>
      <b/>
      <sz val="10"/>
      <color rgb="FF000000"/>
      <name val="Arial"/>
      <family val="2"/>
    </font>
    <font>
      <sz val="10"/>
      <color theme="5"/>
      <name val="Arial"/>
      <family val="2"/>
    </font>
    <font>
      <vertAlign val="superscript"/>
      <sz val="12"/>
      <color rgb="FF000000"/>
      <name val="Arial"/>
      <family val="2"/>
    </font>
    <font>
      <sz val="9"/>
      <color rgb="FF000000"/>
      <name val="Arial"/>
      <family val="2"/>
    </font>
    <font>
      <sz val="10"/>
      <color rgb="FF000000"/>
      <name val="Calibri"/>
      <family val="2"/>
    </font>
    <font>
      <sz val="8"/>
      <color rgb="FF000000"/>
      <name val="Arial"/>
      <family val="2"/>
    </font>
    <font>
      <sz val="8"/>
      <color rgb="FF000000"/>
      <name val="Calibri"/>
      <family val="2"/>
    </font>
    <font>
      <b/>
      <sz val="9"/>
      <color rgb="FF000000"/>
      <name val="Arial"/>
      <family val="2"/>
    </font>
    <font>
      <b/>
      <sz val="9"/>
      <color indexed="81"/>
      <name val="Tahoma"/>
      <family val="2"/>
    </font>
    <font>
      <sz val="9"/>
      <color indexed="81"/>
      <name val="Tahoma"/>
      <family val="2"/>
    </font>
    <font>
      <b/>
      <sz val="11"/>
      <color theme="5"/>
      <name val="Calibri"/>
      <family val="2"/>
      <scheme val="minor"/>
    </font>
    <font>
      <sz val="11"/>
      <color rgb="FF000000"/>
      <name val="Arial"/>
      <family val="2"/>
    </font>
    <font>
      <sz val="8"/>
      <color rgb="FF000000"/>
      <name val="Segoe UI"/>
      <family val="2"/>
    </font>
    <font>
      <b/>
      <i/>
      <sz val="9"/>
      <color rgb="FF000000"/>
      <name val="Arial"/>
      <family val="2"/>
    </font>
    <font>
      <sz val="9"/>
      <color rgb="FF000000"/>
      <name val="Calibri"/>
      <family val="2"/>
    </font>
    <font>
      <sz val="10"/>
      <color theme="0" tint="-0.499984740745262"/>
      <name val="Arial"/>
      <family val="2"/>
    </font>
    <font>
      <i/>
      <sz val="8"/>
      <name val="Arial"/>
      <family val="2"/>
    </font>
    <font>
      <b/>
      <i/>
      <sz val="10"/>
      <color rgb="FF000000"/>
      <name val="Arial"/>
      <family val="2"/>
    </font>
    <font>
      <vertAlign val="superscript"/>
      <sz val="9"/>
      <color rgb="FF000000"/>
      <name val="Arial"/>
      <family val="2"/>
    </font>
    <font>
      <i/>
      <sz val="9"/>
      <color theme="5"/>
      <name val="Arial"/>
      <family val="2"/>
    </font>
    <font>
      <i/>
      <sz val="10"/>
      <color theme="5"/>
      <name val="Arial"/>
      <family val="2"/>
    </font>
    <font>
      <b/>
      <sz val="10"/>
      <color rgb="FFFF0000"/>
      <name val="Arial"/>
      <family val="2"/>
    </font>
    <font>
      <vertAlign val="subscript"/>
      <sz val="10"/>
      <color rgb="FF000000"/>
      <name val="Arial"/>
      <family val="2"/>
    </font>
    <font>
      <i/>
      <vertAlign val="superscript"/>
      <sz val="10"/>
      <color rgb="FF000000"/>
      <name val="Arial"/>
      <family val="2"/>
    </font>
    <font>
      <sz val="8"/>
      <color indexed="81"/>
      <name val="Tahoma"/>
      <family val="2"/>
    </font>
    <font>
      <b/>
      <sz val="8"/>
      <color indexed="81"/>
      <name val="Tahoma"/>
      <family val="2"/>
    </font>
    <font>
      <b/>
      <sz val="11"/>
      <name val="Arial"/>
      <family val="2"/>
    </font>
    <font>
      <i/>
      <sz val="12"/>
      <color theme="0" tint="-0.499984740745262"/>
      <name val="Arial"/>
      <family val="2"/>
    </font>
    <font>
      <strike/>
      <sz val="10"/>
      <name val="Arial"/>
      <family val="2"/>
    </font>
    <font>
      <i/>
      <sz val="10"/>
      <color theme="0" tint="-0.499984740745262"/>
      <name val="Arial"/>
      <family val="2"/>
    </font>
    <font>
      <sz val="10"/>
      <color rgb="FFFF0000"/>
      <name val="Arial"/>
      <family val="2"/>
    </font>
    <font>
      <i/>
      <sz val="10"/>
      <color theme="0" tint="-0.34998626667073579"/>
      <name val="Arial"/>
      <family val="2"/>
    </font>
    <font>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i/>
      <sz val="10"/>
      <color theme="9"/>
      <name val="Arial"/>
      <family val="2"/>
    </font>
    <font>
      <i/>
      <sz val="12"/>
      <color theme="1"/>
      <name val="Calibri"/>
      <family val="2"/>
      <scheme val="minor"/>
    </font>
    <font>
      <b/>
      <i/>
      <sz val="10"/>
      <color theme="5"/>
      <name val="Arial"/>
      <family val="2"/>
    </font>
  </fonts>
  <fills count="8">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indexed="64"/>
      </bottom>
      <diagonal/>
    </border>
    <border>
      <left/>
      <right style="thin">
        <color theme="0" tint="-0.24994659260841701"/>
      </right>
      <top/>
      <bottom style="thin">
        <color indexed="64"/>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top/>
      <bottom style="thin">
        <color theme="0" tint="-0.34998626667073579"/>
      </bottom>
      <diagonal/>
    </border>
    <border>
      <left/>
      <right style="thin">
        <color theme="0" tint="-0.24994659260841701"/>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s>
  <cellStyleXfs count="3">
    <xf numFmtId="0" fontId="0" fillId="0" borderId="0"/>
    <xf numFmtId="0" fontId="1" fillId="2" borderId="1" applyNumberFormat="0" applyAlignment="0" applyProtection="0"/>
    <xf numFmtId="0" fontId="49" fillId="0" borderId="0" applyNumberFormat="0" applyFill="0" applyBorder="0" applyAlignment="0" applyProtection="0"/>
  </cellStyleXfs>
  <cellXfs count="297">
    <xf numFmtId="0" fontId="0" fillId="0" borderId="0" xfId="0"/>
    <xf numFmtId="0" fontId="2" fillId="3" borderId="0" xfId="0" applyFont="1" applyFill="1" applyAlignment="1">
      <alignment horizontal="left" vertical="center"/>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3" borderId="0" xfId="0" applyFont="1" applyFill="1" applyAlignment="1">
      <alignment horizontal="center" vertical="center"/>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2" fillId="3" borderId="15" xfId="0" applyFont="1" applyFill="1" applyBorder="1" applyAlignment="1">
      <alignment horizontal="left" vertical="center"/>
    </xf>
    <xf numFmtId="0" fontId="10" fillId="3" borderId="0" xfId="0" applyFont="1" applyFill="1" applyAlignment="1">
      <alignment horizontal="left" vertical="center"/>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0" xfId="0" applyFont="1" applyFill="1" applyAlignment="1">
      <alignment horizontal="left"/>
    </xf>
    <xf numFmtId="0" fontId="2" fillId="3" borderId="0" xfId="0" applyFont="1" applyFill="1" applyAlignment="1">
      <alignment horizontal="left"/>
    </xf>
    <xf numFmtId="0" fontId="13" fillId="3" borderId="15" xfId="0" applyFont="1" applyFill="1" applyBorder="1" applyAlignment="1">
      <alignment horizontal="left" vertical="center"/>
    </xf>
    <xf numFmtId="0" fontId="9" fillId="3" borderId="0" xfId="0" applyFont="1" applyFill="1" applyAlignment="1">
      <alignment vertical="center"/>
    </xf>
    <xf numFmtId="0" fontId="13" fillId="3" borderId="2" xfId="0" applyFont="1" applyFill="1" applyBorder="1"/>
    <xf numFmtId="0" fontId="13" fillId="3" borderId="17" xfId="0" applyFont="1" applyFill="1" applyBorder="1"/>
    <xf numFmtId="0" fontId="9" fillId="3" borderId="20" xfId="0" applyFont="1" applyFill="1" applyBorder="1"/>
    <xf numFmtId="0" fontId="9" fillId="3" borderId="7" xfId="0" applyFont="1" applyFill="1" applyBorder="1"/>
    <xf numFmtId="0" fontId="9" fillId="3" borderId="8" xfId="0" applyFont="1" applyFill="1" applyBorder="1"/>
    <xf numFmtId="0" fontId="2" fillId="3" borderId="21" xfId="0" applyFont="1" applyFill="1" applyBorder="1" applyAlignment="1">
      <alignment horizontal="center" vertical="center"/>
    </xf>
    <xf numFmtId="0" fontId="2" fillId="3" borderId="0" xfId="0" applyFont="1" applyFill="1" applyAlignment="1">
      <alignment vertical="center"/>
    </xf>
    <xf numFmtId="0" fontId="2" fillId="3" borderId="21" xfId="0" applyFont="1" applyFill="1" applyBorder="1" applyAlignment="1">
      <alignment horizontal="left" vertical="center"/>
    </xf>
    <xf numFmtId="0" fontId="16" fillId="3" borderId="0" xfId="0" applyFont="1" applyFill="1" applyAlignment="1">
      <alignment vertical="center"/>
    </xf>
    <xf numFmtId="0" fontId="2" fillId="3" borderId="20" xfId="0" applyFont="1" applyFill="1" applyBorder="1" applyAlignment="1">
      <alignment horizontal="center" vertical="center"/>
    </xf>
    <xf numFmtId="0" fontId="2" fillId="3" borderId="8" xfId="0" applyFont="1" applyFill="1" applyBorder="1" applyAlignment="1">
      <alignment vertical="center"/>
    </xf>
    <xf numFmtId="0" fontId="16" fillId="3" borderId="8" xfId="0" applyFont="1" applyFill="1" applyBorder="1" applyAlignment="1">
      <alignment vertical="center"/>
    </xf>
    <xf numFmtId="0" fontId="9" fillId="3" borderId="0" xfId="0" applyFont="1" applyFill="1" applyAlignment="1">
      <alignment horizontal="left" vertical="center"/>
    </xf>
    <xf numFmtId="0" fontId="2" fillId="3" borderId="0" xfId="0" applyFont="1" applyFill="1" applyAlignment="1">
      <alignment vertical="center" wrapText="1"/>
    </xf>
    <xf numFmtId="0" fontId="5" fillId="3" borderId="0" xfId="0" applyFont="1" applyFill="1" applyAlignment="1">
      <alignment horizontal="left" vertical="center"/>
    </xf>
    <xf numFmtId="0" fontId="23" fillId="3" borderId="0" xfId="1" applyFont="1" applyFill="1" applyBorder="1" applyAlignment="1" applyProtection="1">
      <alignment horizontal="left" vertical="center"/>
    </xf>
    <xf numFmtId="0" fontId="20" fillId="3" borderId="0" xfId="0" applyFont="1" applyFill="1" applyAlignment="1">
      <alignment horizontal="center" wrapText="1"/>
    </xf>
    <xf numFmtId="0" fontId="24" fillId="3" borderId="0" xfId="0" applyFont="1" applyFill="1" applyAlignment="1">
      <alignment horizontal="left" vertical="center"/>
    </xf>
    <xf numFmtId="0" fontId="2" fillId="4" borderId="0" xfId="0" applyFont="1" applyFill="1" applyAlignment="1">
      <alignment horizontal="left" vertical="center"/>
    </xf>
    <xf numFmtId="0" fontId="5" fillId="4" borderId="0" xfId="0" applyFont="1" applyFill="1" applyAlignment="1">
      <alignment horizontal="left" vertical="center"/>
    </xf>
    <xf numFmtId="0" fontId="2" fillId="4" borderId="0" xfId="0" applyFont="1" applyFill="1" applyAlignment="1">
      <alignment vertical="top" wrapText="1"/>
    </xf>
    <xf numFmtId="0" fontId="2" fillId="4" borderId="10" xfId="0" applyFont="1" applyFill="1" applyBorder="1" applyAlignment="1">
      <alignment vertical="top" wrapText="1"/>
    </xf>
    <xf numFmtId="0" fontId="18" fillId="3" borderId="0" xfId="0" applyFont="1" applyFill="1" applyAlignment="1">
      <alignment horizontal="left" vertical="center"/>
    </xf>
    <xf numFmtId="0" fontId="14" fillId="3" borderId="0" xfId="0" applyFont="1" applyFill="1" applyAlignment="1">
      <alignment horizontal="left"/>
    </xf>
    <xf numFmtId="0" fontId="14" fillId="0" borderId="0" xfId="0" applyFont="1" applyAlignment="1">
      <alignment horizontal="left"/>
    </xf>
    <xf numFmtId="0" fontId="28" fillId="0" borderId="0" xfId="0" applyFont="1" applyAlignment="1" applyProtection="1">
      <alignment horizontal="left" vertical="center"/>
      <protection locked="0"/>
    </xf>
    <xf numFmtId="0" fontId="2" fillId="3" borderId="0" xfId="0" applyFont="1" applyFill="1" applyAlignment="1">
      <alignment horizontal="right" vertical="center"/>
    </xf>
    <xf numFmtId="0" fontId="29" fillId="3" borderId="0" xfId="0" applyFont="1" applyFill="1" applyAlignment="1">
      <alignment horizontal="left" vertical="center"/>
    </xf>
    <xf numFmtId="0" fontId="2" fillId="3" borderId="8" xfId="0" applyFont="1" applyFill="1" applyBorder="1" applyAlignment="1">
      <alignment horizontal="right" vertical="center"/>
    </xf>
    <xf numFmtId="0" fontId="2" fillId="3" borderId="0" xfId="0" applyFont="1" applyFill="1" applyAlignment="1">
      <alignment horizontal="right"/>
    </xf>
    <xf numFmtId="0" fontId="2" fillId="4" borderId="0" xfId="0" applyFont="1" applyFill="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14" fillId="3" borderId="0" xfId="0" applyFont="1" applyFill="1" applyAlignment="1">
      <alignment horizontal="left" vertical="center"/>
    </xf>
    <xf numFmtId="0" fontId="5" fillId="3" borderId="0" xfId="0" applyFont="1" applyFill="1" applyAlignment="1">
      <alignment vertical="center" wrapText="1"/>
    </xf>
    <xf numFmtId="0" fontId="32" fillId="3" borderId="0" xfId="0" applyFont="1" applyFill="1" applyAlignment="1">
      <alignment horizontal="left" vertical="center"/>
    </xf>
    <xf numFmtId="0" fontId="32" fillId="3" borderId="0" xfId="0" applyFont="1" applyFill="1" applyAlignment="1">
      <alignment horizontal="left"/>
    </xf>
    <xf numFmtId="0" fontId="9" fillId="3" borderId="16" xfId="0" applyFont="1" applyFill="1" applyBorder="1" applyAlignment="1">
      <alignment vertical="center"/>
    </xf>
    <xf numFmtId="0" fontId="33" fillId="3" borderId="0" xfId="0" applyFont="1" applyFill="1" applyAlignment="1">
      <alignment horizontal="left" vertical="center"/>
    </xf>
    <xf numFmtId="0" fontId="12" fillId="3" borderId="0" xfId="0" applyFont="1" applyFill="1" applyAlignment="1">
      <alignment horizontal="left"/>
    </xf>
    <xf numFmtId="0" fontId="12" fillId="3" borderId="0" xfId="0" applyFont="1" applyFill="1" applyAlignment="1">
      <alignment horizontal="left" vertical="center"/>
    </xf>
    <xf numFmtId="0" fontId="2" fillId="3" borderId="0" xfId="0" applyFont="1" applyFill="1" applyAlignment="1">
      <alignment vertical="top" wrapText="1"/>
    </xf>
    <xf numFmtId="0" fontId="2" fillId="4" borderId="37" xfId="0" applyFont="1" applyFill="1" applyBorder="1" applyAlignment="1">
      <alignment horizontal="left" vertical="center"/>
    </xf>
    <xf numFmtId="0" fontId="2" fillId="4" borderId="36" xfId="0" applyFont="1" applyFill="1" applyBorder="1" applyAlignment="1">
      <alignment horizontal="left" vertical="center"/>
    </xf>
    <xf numFmtId="2" fontId="28" fillId="0" borderId="0" xfId="0" applyNumberFormat="1" applyFont="1" applyAlignment="1" applyProtection="1">
      <alignment horizontal="left" vertical="center"/>
      <protection locked="0"/>
    </xf>
    <xf numFmtId="0" fontId="28" fillId="0" borderId="0" xfId="0" applyFont="1" applyAlignment="1" applyProtection="1">
      <alignment horizontal="left"/>
      <protection locked="0"/>
    </xf>
    <xf numFmtId="0" fontId="2" fillId="0" borderId="0" xfId="0" applyFont="1" applyAlignment="1">
      <alignment horizontal="left"/>
    </xf>
    <xf numFmtId="0" fontId="2" fillId="0" borderId="0" xfId="0" applyFont="1" applyAlignment="1" applyProtection="1">
      <alignment horizontal="left"/>
      <protection locked="0"/>
    </xf>
    <xf numFmtId="0" fontId="14" fillId="0" borderId="0" xfId="0" applyFont="1" applyAlignment="1" applyProtection="1">
      <alignment horizontal="left"/>
      <protection locked="0"/>
    </xf>
    <xf numFmtId="0" fontId="2" fillId="4" borderId="0" xfId="0" applyFont="1" applyFill="1" applyAlignment="1">
      <alignment horizontal="left"/>
    </xf>
    <xf numFmtId="0" fontId="11" fillId="3" borderId="0" xfId="0" applyFont="1" applyFill="1" applyAlignment="1">
      <alignment vertical="center"/>
    </xf>
    <xf numFmtId="49" fontId="2" fillId="3" borderId="21" xfId="0" applyNumberFormat="1" applyFont="1" applyFill="1" applyBorder="1" applyAlignment="1">
      <alignment horizontal="center" vertical="center"/>
    </xf>
    <xf numFmtId="49" fontId="2" fillId="3" borderId="20" xfId="0" applyNumberFormat="1" applyFont="1" applyFill="1" applyBorder="1" applyAlignment="1">
      <alignment horizontal="center" vertical="center"/>
    </xf>
    <xf numFmtId="0" fontId="39" fillId="3" borderId="0" xfId="0" applyFont="1" applyFill="1" applyAlignment="1">
      <alignment vertical="center"/>
    </xf>
    <xf numFmtId="0" fontId="8" fillId="4" borderId="0" xfId="0" applyFont="1" applyFill="1" applyAlignment="1">
      <alignment horizontal="left" vertical="center"/>
    </xf>
    <xf numFmtId="0" fontId="8" fillId="3" borderId="0" xfId="0" applyFont="1" applyFill="1" applyAlignment="1">
      <alignment horizontal="left" vertical="center"/>
    </xf>
    <xf numFmtId="0" fontId="40" fillId="3" borderId="0" xfId="0" applyFont="1" applyFill="1" applyAlignment="1">
      <alignment vertical="center"/>
    </xf>
    <xf numFmtId="0" fontId="2" fillId="3" borderId="15" xfId="0" applyFont="1" applyFill="1" applyBorder="1" applyAlignment="1" applyProtection="1">
      <alignment horizontal="left" vertical="center"/>
      <protection locked="0"/>
    </xf>
    <xf numFmtId="0" fontId="2" fillId="4" borderId="0" xfId="0" quotePrefix="1" applyFont="1" applyFill="1" applyAlignment="1">
      <alignment vertical="center"/>
    </xf>
    <xf numFmtId="0" fontId="2" fillId="4" borderId="0" xfId="0" applyFont="1" applyFill="1" applyAlignment="1">
      <alignment vertical="top"/>
    </xf>
    <xf numFmtId="0" fontId="42" fillId="4" borderId="0" xfId="0" applyFont="1" applyFill="1" applyAlignment="1">
      <alignment horizontal="left" vertical="center"/>
    </xf>
    <xf numFmtId="0" fontId="13" fillId="4" borderId="0" xfId="0" applyFont="1" applyFill="1" applyAlignment="1">
      <alignment horizontal="left" vertical="center"/>
    </xf>
    <xf numFmtId="0" fontId="44" fillId="4" borderId="0" xfId="0" applyFont="1" applyFill="1" applyAlignment="1">
      <alignment horizontal="left" vertical="center"/>
    </xf>
    <xf numFmtId="0" fontId="43" fillId="4" borderId="0" xfId="0" applyFont="1" applyFill="1" applyAlignment="1">
      <alignment horizontal="left" vertical="center"/>
    </xf>
    <xf numFmtId="0" fontId="45" fillId="0" borderId="0" xfId="0" applyFont="1" applyAlignment="1" applyProtection="1">
      <alignment horizontal="left" vertical="center"/>
      <protection locked="0"/>
    </xf>
    <xf numFmtId="0" fontId="43" fillId="3" borderId="0" xfId="0" applyFont="1" applyFill="1" applyAlignment="1">
      <alignment horizontal="left" vertical="center"/>
    </xf>
    <xf numFmtId="0" fontId="2" fillId="4" borderId="38" xfId="0" applyFont="1" applyFill="1" applyBorder="1" applyAlignment="1">
      <alignment vertical="top"/>
    </xf>
    <xf numFmtId="0" fontId="2" fillId="4" borderId="38" xfId="0" applyFont="1" applyFill="1" applyBorder="1" applyAlignment="1">
      <alignment vertical="top" wrapText="1"/>
    </xf>
    <xf numFmtId="0" fontId="2" fillId="4" borderId="39" xfId="0" applyFont="1" applyFill="1" applyBorder="1" applyAlignment="1">
      <alignment vertical="top" wrapText="1"/>
    </xf>
    <xf numFmtId="0" fontId="46" fillId="3" borderId="0" xfId="0" applyFont="1" applyFill="1"/>
    <xf numFmtId="0" fontId="47" fillId="3" borderId="0" xfId="0" applyFont="1" applyFill="1"/>
    <xf numFmtId="0" fontId="48" fillId="3" borderId="0" xfId="0" applyFont="1" applyFill="1" applyAlignment="1">
      <alignment vertical="center"/>
    </xf>
    <xf numFmtId="0" fontId="46" fillId="3" borderId="15" xfId="0" applyFont="1" applyFill="1" applyBorder="1"/>
    <xf numFmtId="0" fontId="47" fillId="3" borderId="15" xfId="0" applyFont="1" applyFill="1" applyBorder="1"/>
    <xf numFmtId="0" fontId="50" fillId="3" borderId="0" xfId="0" applyFont="1" applyFill="1"/>
    <xf numFmtId="0" fontId="52" fillId="3" borderId="0" xfId="0" applyFont="1" applyFill="1"/>
    <xf numFmtId="49" fontId="47" fillId="3" borderId="0" xfId="0" applyNumberFormat="1" applyFont="1" applyFill="1" applyAlignment="1">
      <alignment horizontal="center"/>
    </xf>
    <xf numFmtId="0" fontId="47" fillId="3" borderId="0" xfId="0" applyFont="1" applyFill="1" applyAlignment="1">
      <alignment vertical="top" wrapText="1"/>
    </xf>
    <xf numFmtId="0" fontId="47" fillId="3" borderId="0" xfId="0" applyFont="1" applyFill="1" applyAlignment="1">
      <alignment horizontal="center" vertical="top" wrapText="1"/>
    </xf>
    <xf numFmtId="0" fontId="47" fillId="3" borderId="0" xfId="0" applyFont="1" applyFill="1" applyAlignment="1">
      <alignment horizontal="left" vertical="top" wrapText="1"/>
    </xf>
    <xf numFmtId="49" fontId="47" fillId="3" borderId="0" xfId="0" applyNumberFormat="1" applyFont="1" applyFill="1"/>
    <xf numFmtId="0" fontId="47" fillId="4" borderId="44" xfId="0" applyFont="1" applyFill="1" applyBorder="1"/>
    <xf numFmtId="0" fontId="54" fillId="3" borderId="0" xfId="0" applyFont="1" applyFill="1"/>
    <xf numFmtId="0" fontId="47" fillId="3" borderId="0" xfId="0" applyFont="1" applyFill="1" applyAlignment="1">
      <alignment horizontal="center"/>
    </xf>
    <xf numFmtId="0" fontId="47" fillId="3" borderId="0" xfId="0" applyFont="1" applyFill="1" applyAlignment="1">
      <alignment horizontal="left" vertical="top"/>
    </xf>
    <xf numFmtId="0" fontId="57" fillId="3" borderId="0" xfId="0" applyFont="1" applyFill="1" applyAlignment="1">
      <alignment horizontal="left" vertical="center"/>
    </xf>
    <xf numFmtId="0" fontId="32" fillId="3" borderId="0" xfId="0" applyFont="1" applyFill="1" applyAlignment="1">
      <alignment horizontal="right" vertical="center"/>
    </xf>
    <xf numFmtId="0" fontId="23" fillId="4" borderId="0" xfId="1" applyFont="1" applyFill="1" applyBorder="1" applyAlignment="1" applyProtection="1">
      <alignment horizontal="left" vertical="center"/>
    </xf>
    <xf numFmtId="0" fontId="2" fillId="3" borderId="5" xfId="0" applyFont="1" applyFill="1" applyBorder="1" applyAlignment="1">
      <alignment vertical="center"/>
    </xf>
    <xf numFmtId="0" fontId="58" fillId="3" borderId="15" xfId="0" applyFont="1" applyFill="1" applyBorder="1" applyAlignment="1">
      <alignment horizontal="right"/>
    </xf>
    <xf numFmtId="0" fontId="30" fillId="4" borderId="14" xfId="0" applyFont="1" applyFill="1" applyBorder="1" applyAlignment="1">
      <alignment horizontal="left" vertical="top"/>
    </xf>
    <xf numFmtId="0" fontId="55" fillId="3" borderId="32" xfId="0" applyFont="1" applyFill="1" applyBorder="1" applyAlignment="1">
      <alignment horizontal="center" vertical="center"/>
    </xf>
    <xf numFmtId="0" fontId="55" fillId="3" borderId="30" xfId="0" applyFont="1" applyFill="1" applyBorder="1" applyAlignment="1">
      <alignment horizontal="center" vertical="center"/>
    </xf>
    <xf numFmtId="0" fontId="55" fillId="3" borderId="33" xfId="0" applyFont="1" applyFill="1" applyBorder="1" applyAlignment="1">
      <alignment horizontal="center" vertical="center"/>
    </xf>
    <xf numFmtId="0" fontId="55" fillId="3" borderId="45" xfId="0" applyFont="1" applyFill="1" applyBorder="1" applyAlignment="1">
      <alignment horizontal="center" vertical="center"/>
    </xf>
    <xf numFmtId="0" fontId="55" fillId="3" borderId="23" xfId="0" applyFont="1" applyFill="1" applyBorder="1" applyAlignment="1">
      <alignment horizontal="center" vertical="center"/>
    </xf>
    <xf numFmtId="0" fontId="55" fillId="3" borderId="24" xfId="0" applyFont="1" applyFill="1" applyBorder="1" applyAlignment="1">
      <alignment horizontal="center" vertical="center"/>
    </xf>
    <xf numFmtId="0" fontId="47" fillId="3" borderId="0" xfId="0" applyFont="1" applyFill="1" applyAlignment="1">
      <alignment horizontal="left" vertical="top" wrapText="1"/>
    </xf>
    <xf numFmtId="0" fontId="56" fillId="3" borderId="32" xfId="0" applyFont="1" applyFill="1" applyBorder="1" applyAlignment="1">
      <alignment horizontal="center" vertical="center"/>
    </xf>
    <xf numFmtId="0" fontId="56" fillId="3" borderId="30" xfId="0" applyFont="1" applyFill="1" applyBorder="1" applyAlignment="1">
      <alignment horizontal="center" vertical="center"/>
    </xf>
    <xf numFmtId="0" fontId="56" fillId="3" borderId="33" xfId="0" applyFont="1" applyFill="1" applyBorder="1" applyAlignment="1">
      <alignment horizontal="center" vertical="center"/>
    </xf>
    <xf numFmtId="0" fontId="56" fillId="3" borderId="45" xfId="0" applyFont="1" applyFill="1" applyBorder="1" applyAlignment="1">
      <alignment horizontal="center" vertical="center"/>
    </xf>
    <xf numFmtId="0" fontId="56" fillId="3" borderId="23" xfId="0" applyFont="1" applyFill="1" applyBorder="1" applyAlignment="1">
      <alignment horizontal="center" vertical="center"/>
    </xf>
    <xf numFmtId="0" fontId="56" fillId="3" borderId="24" xfId="0" applyFont="1" applyFill="1" applyBorder="1" applyAlignment="1">
      <alignment horizontal="center" vertical="center"/>
    </xf>
    <xf numFmtId="0" fontId="46" fillId="3" borderId="40" xfId="0" applyFont="1" applyFill="1" applyBorder="1" applyAlignment="1">
      <alignment horizontal="center"/>
    </xf>
    <xf numFmtId="0" fontId="46" fillId="3" borderId="41" xfId="0" applyFont="1" applyFill="1" applyBorder="1" applyAlignment="1">
      <alignment horizontal="center"/>
    </xf>
    <xf numFmtId="0" fontId="46" fillId="3" borderId="37" xfId="0" applyFont="1" applyFill="1" applyBorder="1" applyAlignment="1">
      <alignment horizontal="center"/>
    </xf>
    <xf numFmtId="0" fontId="46" fillId="3" borderId="42" xfId="0" applyFont="1" applyFill="1" applyBorder="1" applyAlignment="1">
      <alignment horizontal="center"/>
    </xf>
    <xf numFmtId="0" fontId="46" fillId="3" borderId="36" xfId="0" applyFont="1" applyFill="1" applyBorder="1" applyAlignment="1">
      <alignment horizontal="center"/>
    </xf>
    <xf numFmtId="0" fontId="46" fillId="3" borderId="43" xfId="0" applyFont="1" applyFill="1" applyBorder="1" applyAlignment="1">
      <alignment horizontal="center"/>
    </xf>
    <xf numFmtId="0" fontId="47" fillId="4" borderId="11" xfId="0" applyFont="1" applyFill="1" applyBorder="1" applyAlignment="1">
      <alignment horizontal="center"/>
    </xf>
    <xf numFmtId="0" fontId="47" fillId="4" borderId="12" xfId="0" applyFont="1" applyFill="1" applyBorder="1" applyAlignment="1">
      <alignment horizontal="center"/>
    </xf>
    <xf numFmtId="0" fontId="47" fillId="4" borderId="13" xfId="0" applyFont="1" applyFill="1" applyBorder="1" applyAlignment="1">
      <alignment horizontal="center"/>
    </xf>
    <xf numFmtId="0" fontId="47" fillId="7" borderId="11" xfId="0" applyFont="1" applyFill="1" applyBorder="1" applyAlignment="1">
      <alignment horizontal="center"/>
    </xf>
    <xf numFmtId="0" fontId="47" fillId="7" borderId="12" xfId="0" applyFont="1" applyFill="1" applyBorder="1" applyAlignment="1">
      <alignment horizontal="center"/>
    </xf>
    <xf numFmtId="0" fontId="47" fillId="7" borderId="13" xfId="0" applyFont="1" applyFill="1" applyBorder="1" applyAlignment="1">
      <alignment horizontal="center"/>
    </xf>
    <xf numFmtId="0" fontId="47" fillId="3" borderId="32" xfId="0" applyFont="1" applyFill="1" applyBorder="1" applyAlignment="1">
      <alignment horizontal="center"/>
    </xf>
    <xf numFmtId="0" fontId="47" fillId="3" borderId="33" xfId="0" applyFont="1" applyFill="1" applyBorder="1" applyAlignment="1">
      <alignment horizontal="center"/>
    </xf>
    <xf numFmtId="0" fontId="47" fillId="3" borderId="45" xfId="0" applyFont="1" applyFill="1" applyBorder="1" applyAlignment="1">
      <alignment horizontal="center"/>
    </xf>
    <xf numFmtId="0" fontId="47" fillId="3" borderId="24" xfId="0" applyFont="1" applyFill="1" applyBorder="1" applyAlignment="1">
      <alignment horizontal="center"/>
    </xf>
    <xf numFmtId="0" fontId="51" fillId="3" borderId="32" xfId="0" applyFont="1" applyFill="1" applyBorder="1" applyAlignment="1">
      <alignment horizontal="center" vertical="center"/>
    </xf>
    <xf numFmtId="0" fontId="51" fillId="3" borderId="30" xfId="0" applyFont="1" applyFill="1" applyBorder="1" applyAlignment="1">
      <alignment horizontal="center" vertical="center"/>
    </xf>
    <xf numFmtId="0" fontId="51" fillId="3" borderId="33" xfId="0" applyFont="1" applyFill="1" applyBorder="1" applyAlignment="1">
      <alignment horizontal="center" vertical="center"/>
    </xf>
    <xf numFmtId="0" fontId="51" fillId="3" borderId="45" xfId="0" applyFont="1" applyFill="1" applyBorder="1" applyAlignment="1">
      <alignment horizontal="center" vertical="center"/>
    </xf>
    <xf numFmtId="0" fontId="51" fillId="3" borderId="23" xfId="0" applyFont="1" applyFill="1" applyBorder="1" applyAlignment="1">
      <alignment horizontal="center" vertical="center"/>
    </xf>
    <xf numFmtId="0" fontId="51" fillId="3" borderId="24" xfId="0" applyFont="1" applyFill="1" applyBorder="1" applyAlignment="1">
      <alignment horizontal="center" vertical="center"/>
    </xf>
    <xf numFmtId="0" fontId="48" fillId="3" borderId="0" xfId="0" applyFont="1" applyFill="1" applyAlignment="1">
      <alignment horizontal="left" vertical="center"/>
    </xf>
    <xf numFmtId="0" fontId="49" fillId="3" borderId="15" xfId="2" applyFill="1" applyBorder="1" applyAlignment="1">
      <alignment horizontal="right"/>
    </xf>
    <xf numFmtId="0" fontId="49" fillId="3" borderId="40" xfId="2" applyFill="1" applyBorder="1" applyAlignment="1">
      <alignment horizontal="center" vertical="center" wrapText="1"/>
    </xf>
    <xf numFmtId="0" fontId="49" fillId="3" borderId="41" xfId="2" applyFill="1" applyBorder="1" applyAlignment="1">
      <alignment horizontal="center" vertical="center" wrapText="1"/>
    </xf>
    <xf numFmtId="0" fontId="49" fillId="3" borderId="37" xfId="2" applyFill="1" applyBorder="1" applyAlignment="1">
      <alignment horizontal="center" vertical="center" wrapText="1"/>
    </xf>
    <xf numFmtId="0" fontId="49" fillId="3" borderId="42" xfId="2" applyFill="1" applyBorder="1" applyAlignment="1">
      <alignment horizontal="center" vertical="center" wrapText="1"/>
    </xf>
    <xf numFmtId="0" fontId="49" fillId="3" borderId="36" xfId="2" applyFill="1" applyBorder="1" applyAlignment="1">
      <alignment horizontal="center" vertical="center" wrapText="1"/>
    </xf>
    <xf numFmtId="0" fontId="49" fillId="3" borderId="43" xfId="2"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2" fillId="3" borderId="0" xfId="0" applyFont="1" applyFill="1" applyAlignment="1">
      <alignment horizontal="left" vertical="center"/>
    </xf>
    <xf numFmtId="0" fontId="2" fillId="3" borderId="10" xfId="0" applyFont="1" applyFill="1" applyBorder="1" applyAlignment="1">
      <alignment horizontal="left" vertical="center"/>
    </xf>
    <xf numFmtId="0" fontId="2" fillId="4" borderId="11" xfId="0" applyFont="1" applyFill="1" applyBorder="1" applyAlignment="1" applyProtection="1">
      <alignment horizontal="left" vertical="center"/>
      <protection locked="0"/>
    </xf>
    <xf numFmtId="0" fontId="2" fillId="4" borderId="12" xfId="0" applyFont="1" applyFill="1" applyBorder="1" applyAlignment="1" applyProtection="1">
      <alignment horizontal="left" vertical="center"/>
      <protection locked="0"/>
    </xf>
    <xf numFmtId="0" fontId="2" fillId="4" borderId="13" xfId="0" applyFont="1" applyFill="1" applyBorder="1" applyAlignment="1" applyProtection="1">
      <alignment horizontal="left" vertical="center"/>
      <protection locked="0"/>
    </xf>
    <xf numFmtId="0" fontId="2" fillId="3" borderId="14" xfId="0" applyFont="1" applyFill="1" applyBorder="1" applyAlignment="1">
      <alignment horizontal="right" vertical="center"/>
    </xf>
    <xf numFmtId="0" fontId="2" fillId="3" borderId="0" xfId="0" applyFont="1" applyFill="1" applyAlignment="1">
      <alignment horizontal="right" vertical="center"/>
    </xf>
    <xf numFmtId="0" fontId="2" fillId="3" borderId="10" xfId="0" applyFont="1" applyFill="1" applyBorder="1" applyAlignment="1">
      <alignment horizontal="right" vertical="center"/>
    </xf>
    <xf numFmtId="2" fontId="2" fillId="4" borderId="11" xfId="0" applyNumberFormat="1" applyFont="1" applyFill="1" applyBorder="1" applyAlignment="1" applyProtection="1">
      <alignment horizontal="left" vertical="center"/>
      <protection locked="0"/>
    </xf>
    <xf numFmtId="2" fontId="2" fillId="4" borderId="12" xfId="0" applyNumberFormat="1" applyFont="1" applyFill="1" applyBorder="1" applyAlignment="1" applyProtection="1">
      <alignment horizontal="left" vertical="center"/>
      <protection locked="0"/>
    </xf>
    <xf numFmtId="2" fontId="2" fillId="4" borderId="13" xfId="0" applyNumberFormat="1" applyFont="1" applyFill="1" applyBorder="1" applyAlignment="1" applyProtection="1">
      <alignment horizontal="left" vertical="center"/>
      <protection locked="0"/>
    </xf>
    <xf numFmtId="3" fontId="11" fillId="4" borderId="0" xfId="0" applyNumberFormat="1" applyFont="1" applyFill="1" applyAlignment="1" applyProtection="1">
      <alignment horizontal="left" vertical="center" wrapText="1"/>
      <protection locked="0"/>
    </xf>
    <xf numFmtId="0" fontId="11" fillId="3" borderId="0" xfId="0" applyFont="1" applyFill="1" applyAlignment="1">
      <alignment horizontal="left" vertical="center" wrapText="1"/>
    </xf>
    <xf numFmtId="1" fontId="5" fillId="3" borderId="0" xfId="0" applyNumberFormat="1" applyFont="1" applyFill="1" applyAlignment="1">
      <alignment horizontal="right" vertical="center"/>
    </xf>
    <xf numFmtId="0" fontId="34" fillId="3" borderId="0" xfId="0" applyFont="1" applyFill="1" applyAlignment="1">
      <alignment horizontal="left" vertical="top" wrapText="1"/>
    </xf>
    <xf numFmtId="0" fontId="8" fillId="3" borderId="5" xfId="0" applyFont="1" applyFill="1" applyBorder="1" applyAlignment="1">
      <alignment horizontal="center" textRotation="90" wrapText="1"/>
    </xf>
    <xf numFmtId="0" fontId="8" fillId="3" borderId="0" xfId="0" applyFont="1" applyFill="1" applyAlignment="1">
      <alignment horizontal="center" textRotation="90" wrapText="1"/>
    </xf>
    <xf numFmtId="0" fontId="5" fillId="3" borderId="0" xfId="0" applyFont="1" applyFill="1" applyAlignment="1">
      <alignment horizontal="left" vertical="center" wrapText="1"/>
    </xf>
    <xf numFmtId="0" fontId="5" fillId="3" borderId="0" xfId="0" applyFont="1" applyFill="1" applyAlignment="1">
      <alignment horizontal="left" vertical="top" wrapText="1"/>
    </xf>
    <xf numFmtId="0" fontId="5" fillId="3" borderId="0" xfId="0" applyFont="1" applyFill="1" applyAlignment="1">
      <alignment horizontal="left" vertical="top"/>
    </xf>
    <xf numFmtId="0" fontId="13" fillId="5" borderId="18"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0" xfId="0" applyFont="1" applyFill="1" applyAlignment="1">
      <alignment horizontal="center" vertical="center" wrapText="1"/>
    </xf>
    <xf numFmtId="0" fontId="2" fillId="5" borderId="7" xfId="0" applyFont="1" applyFill="1" applyBorder="1" applyAlignment="1">
      <alignment horizontal="center" textRotation="90" wrapText="1"/>
    </xf>
    <xf numFmtId="0" fontId="2" fillId="5" borderId="9" xfId="0" applyFont="1" applyFill="1" applyBorder="1" applyAlignment="1">
      <alignment horizontal="center" textRotation="90" wrapText="1"/>
    </xf>
    <xf numFmtId="0" fontId="2" fillId="5" borderId="8" xfId="0" applyFont="1" applyFill="1" applyBorder="1" applyAlignment="1">
      <alignment horizontal="center" textRotation="90" wrapText="1"/>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xf numFmtId="0" fontId="2" fillId="5" borderId="2" xfId="0" quotePrefix="1" applyFont="1" applyFill="1" applyBorder="1" applyAlignment="1">
      <alignment horizontal="center" vertical="center"/>
    </xf>
    <xf numFmtId="0" fontId="2" fillId="5" borderId="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4" borderId="2" xfId="0" quotePrefix="1" applyFont="1" applyFill="1" applyBorder="1" applyAlignment="1">
      <alignment horizontal="center" vertical="center"/>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8"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9" xfId="0" applyFont="1" applyFill="1" applyBorder="1" applyAlignment="1">
      <alignment horizontal="center" vertical="center"/>
    </xf>
    <xf numFmtId="0" fontId="2" fillId="3" borderId="0" xfId="0" applyFont="1" applyFill="1" applyAlignment="1">
      <alignment horizontal="left" vertical="center" wrapText="1"/>
    </xf>
    <xf numFmtId="0" fontId="2" fillId="3" borderId="6" xfId="0" applyFont="1" applyFill="1" applyBorder="1" applyAlignment="1">
      <alignment horizontal="left" vertical="center" wrapText="1"/>
    </xf>
    <xf numFmtId="0" fontId="2" fillId="4" borderId="2"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4" borderId="25" xfId="0" applyFont="1" applyFill="1" applyBorder="1" applyAlignment="1" applyProtection="1">
      <alignment horizontal="left" vertical="center" wrapText="1"/>
      <protection locked="0"/>
    </xf>
    <xf numFmtId="0" fontId="2" fillId="4" borderId="23" xfId="0" applyFont="1" applyFill="1" applyBorder="1" applyAlignment="1" applyProtection="1">
      <alignment horizontal="left" vertical="center" wrapText="1"/>
      <protection locked="0"/>
    </xf>
    <xf numFmtId="0" fontId="2" fillId="4" borderId="26"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left" vertical="center"/>
      <protection locked="0"/>
    </xf>
    <xf numFmtId="0" fontId="2" fillId="6" borderId="3" xfId="0" applyFont="1" applyFill="1" applyBorder="1" applyAlignment="1" applyProtection="1">
      <alignment horizontal="left" vertical="center"/>
      <protection locked="0"/>
    </xf>
    <xf numFmtId="0" fontId="2" fillId="6" borderId="4" xfId="0" applyFont="1" applyFill="1" applyBorder="1" applyAlignment="1" applyProtection="1">
      <alignment horizontal="left" vertical="center"/>
      <protection locked="0"/>
    </xf>
    <xf numFmtId="0" fontId="2" fillId="6" borderId="25" xfId="0" applyFont="1" applyFill="1" applyBorder="1" applyAlignment="1" applyProtection="1">
      <alignment horizontal="left" vertical="center"/>
      <protection locked="0"/>
    </xf>
    <xf numFmtId="0" fontId="2" fillId="6" borderId="23" xfId="0" applyFont="1" applyFill="1" applyBorder="1" applyAlignment="1" applyProtection="1">
      <alignment horizontal="left" vertical="center"/>
      <protection locked="0"/>
    </xf>
    <xf numFmtId="0" fontId="2" fillId="6" borderId="26" xfId="0" applyFont="1" applyFill="1" applyBorder="1" applyAlignment="1" applyProtection="1">
      <alignment horizontal="left" vertical="center"/>
      <protection locked="0"/>
    </xf>
    <xf numFmtId="0" fontId="18" fillId="3" borderId="0" xfId="0" applyFont="1" applyFill="1" applyAlignment="1">
      <alignment horizontal="left" vertical="center"/>
    </xf>
    <xf numFmtId="0" fontId="9" fillId="3" borderId="22" xfId="0" applyFont="1" applyFill="1" applyBorder="1" applyAlignment="1">
      <alignment horizontal="left" vertical="center"/>
    </xf>
    <xf numFmtId="0" fontId="2" fillId="4" borderId="32" xfId="0" applyFont="1" applyFill="1" applyBorder="1" applyAlignment="1" applyProtection="1">
      <alignment horizontal="left" vertical="top" wrapText="1"/>
      <protection locked="0"/>
    </xf>
    <xf numFmtId="0" fontId="2" fillId="4" borderId="30" xfId="0" applyFont="1" applyFill="1" applyBorder="1" applyAlignment="1" applyProtection="1">
      <alignment horizontal="left" vertical="top" wrapText="1"/>
      <protection locked="0"/>
    </xf>
    <xf numFmtId="0" fontId="2" fillId="4" borderId="33" xfId="0" applyFont="1" applyFill="1" applyBorder="1" applyAlignment="1" applyProtection="1">
      <alignment horizontal="left" vertical="top" wrapText="1"/>
      <protection locked="0"/>
    </xf>
    <xf numFmtId="0" fontId="2" fillId="4" borderId="14"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2" fillId="4" borderId="34"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2" fillId="4" borderId="35" xfId="0" applyFont="1" applyFill="1" applyBorder="1" applyAlignment="1" applyProtection="1">
      <alignment horizontal="left" vertical="top" wrapText="1"/>
      <protection locked="0"/>
    </xf>
    <xf numFmtId="0" fontId="9" fillId="3" borderId="0" xfId="0" applyFont="1" applyFill="1" applyAlignment="1">
      <alignment horizontal="left" vertical="center"/>
    </xf>
    <xf numFmtId="0" fontId="9" fillId="3" borderId="6" xfId="0" applyFont="1" applyFill="1" applyBorder="1" applyAlignment="1">
      <alignment horizontal="left" vertical="center"/>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9"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 fillId="4" borderId="29" xfId="0" applyFont="1" applyFill="1" applyBorder="1" applyAlignment="1" applyProtection="1">
      <alignment horizontal="left" vertical="top"/>
      <protection locked="0"/>
    </xf>
    <xf numFmtId="0" fontId="2" fillId="4" borderId="30" xfId="0" applyFont="1" applyFill="1" applyBorder="1" applyAlignment="1" applyProtection="1">
      <alignment horizontal="left" vertical="top"/>
      <protection locked="0"/>
    </xf>
    <xf numFmtId="0" fontId="2" fillId="4" borderId="31" xfId="0" applyFont="1" applyFill="1" applyBorder="1" applyAlignment="1" applyProtection="1">
      <alignment horizontal="left" vertical="top"/>
      <protection locked="0"/>
    </xf>
    <xf numFmtId="0" fontId="2" fillId="4" borderId="7" xfId="0" applyFont="1" applyFill="1" applyBorder="1" applyAlignment="1" applyProtection="1">
      <alignment horizontal="left" vertical="top"/>
      <protection locked="0"/>
    </xf>
    <xf numFmtId="0" fontId="2" fillId="4" borderId="8" xfId="0" applyFont="1" applyFill="1" applyBorder="1" applyAlignment="1" applyProtection="1">
      <alignment horizontal="left" vertical="top"/>
      <protection locked="0"/>
    </xf>
    <xf numFmtId="0" fontId="2" fillId="4" borderId="9" xfId="0" applyFont="1" applyFill="1" applyBorder="1" applyAlignment="1" applyProtection="1">
      <alignment horizontal="left" vertical="top"/>
      <protection locked="0"/>
    </xf>
    <xf numFmtId="0" fontId="2" fillId="6" borderId="29" xfId="0" applyFont="1" applyFill="1" applyBorder="1" applyAlignment="1" applyProtection="1">
      <alignment horizontal="left" vertical="center"/>
      <protection locked="0"/>
    </xf>
    <xf numFmtId="0" fontId="2" fillId="6" borderId="30" xfId="0" applyFont="1" applyFill="1" applyBorder="1" applyAlignment="1" applyProtection="1">
      <alignment horizontal="left" vertical="center"/>
      <protection locked="0"/>
    </xf>
    <xf numFmtId="0" fontId="2" fillId="6" borderId="31" xfId="0" applyFont="1" applyFill="1" applyBorder="1" applyAlignment="1" applyProtection="1">
      <alignment horizontal="left" vertical="center"/>
      <protection locked="0"/>
    </xf>
    <xf numFmtId="0" fontId="2" fillId="6" borderId="7" xfId="0" applyFont="1" applyFill="1" applyBorder="1" applyAlignment="1" applyProtection="1">
      <alignment horizontal="left" vertical="center"/>
      <protection locked="0"/>
    </xf>
    <xf numFmtId="0" fontId="2" fillId="6" borderId="8" xfId="0" applyFont="1" applyFill="1" applyBorder="1" applyAlignment="1" applyProtection="1">
      <alignment horizontal="left" vertical="center"/>
      <protection locked="0"/>
    </xf>
    <xf numFmtId="0" fontId="2" fillId="6" borderId="9" xfId="0" applyFont="1" applyFill="1" applyBorder="1" applyAlignment="1" applyProtection="1">
      <alignment horizontal="left" vertical="center"/>
      <protection locked="0"/>
    </xf>
    <xf numFmtId="0" fontId="2" fillId="3" borderId="6" xfId="0" applyFont="1" applyFill="1" applyBorder="1" applyAlignment="1">
      <alignment horizontal="left" vertical="center"/>
    </xf>
    <xf numFmtId="0" fontId="2" fillId="4" borderId="27" xfId="0" applyFont="1" applyFill="1" applyBorder="1" applyAlignment="1" applyProtection="1">
      <alignment horizontal="left" vertical="center"/>
      <protection locked="0"/>
    </xf>
    <xf numFmtId="0" fontId="2" fillId="4" borderId="28" xfId="0" applyFont="1" applyFill="1" applyBorder="1" applyAlignment="1" applyProtection="1">
      <alignment horizontal="left" vertical="center"/>
      <protection locked="0"/>
    </xf>
    <xf numFmtId="0" fontId="2" fillId="6" borderId="27" xfId="0" applyFont="1" applyFill="1" applyBorder="1" applyAlignment="1" applyProtection="1">
      <alignment horizontal="left" vertical="center"/>
      <protection locked="0"/>
    </xf>
    <xf numFmtId="0" fontId="2" fillId="6" borderId="12" xfId="0" applyFont="1" applyFill="1" applyBorder="1" applyAlignment="1" applyProtection="1">
      <alignment horizontal="left" vertical="center"/>
      <protection locked="0"/>
    </xf>
    <xf numFmtId="0" fontId="2" fillId="6" borderId="28" xfId="0" applyFont="1" applyFill="1" applyBorder="1" applyAlignment="1" applyProtection="1">
      <alignment horizontal="left" vertical="center"/>
      <protection locked="0"/>
    </xf>
    <xf numFmtId="2" fontId="11" fillId="4" borderId="0" xfId="0" applyNumberFormat="1" applyFont="1" applyFill="1" applyAlignment="1" applyProtection="1">
      <alignment horizontal="left" vertical="center" wrapText="1"/>
      <protection locked="0"/>
    </xf>
    <xf numFmtId="0" fontId="5" fillId="4" borderId="0" xfId="0" applyFont="1" applyFill="1" applyAlignment="1">
      <alignment horizontal="left" vertical="top" wrapText="1"/>
    </xf>
    <xf numFmtId="0" fontId="43" fillId="3" borderId="0" xfId="0" applyFont="1" applyFill="1" applyAlignment="1">
      <alignment horizontal="left" vertical="top" wrapText="1"/>
    </xf>
    <xf numFmtId="0" fontId="2" fillId="3" borderId="0" xfId="0" applyFont="1" applyFill="1" applyAlignment="1">
      <alignment horizontal="left" vertical="top" wrapText="1"/>
    </xf>
    <xf numFmtId="0" fontId="2" fillId="3" borderId="6"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cellXfs>
  <cellStyles count="3">
    <cellStyle name="Calcul" xfId="1" builtinId="22"/>
    <cellStyle name="Lien hypertexte 2" xfId="2" xr:uid="{42A8CCF0-EADC-4119-838C-0833D03015A7}"/>
    <cellStyle name="Normal" xfId="0" builtinId="0"/>
  </cellStyles>
  <dxfs count="26">
    <dxf>
      <font>
        <b/>
        <i val="0"/>
        <color theme="9"/>
      </font>
    </dxf>
    <dxf>
      <font>
        <b/>
        <i val="0"/>
        <color rgb="FFFF0000"/>
      </font>
    </dxf>
    <dxf>
      <font>
        <b/>
        <i val="0"/>
        <color theme="9"/>
      </font>
    </dxf>
    <dxf>
      <font>
        <strike/>
        <color theme="0" tint="-0.24994659260841701"/>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24994659260841701"/>
      </font>
    </dxf>
    <dxf>
      <font>
        <b/>
        <i val="0"/>
        <color theme="9"/>
      </font>
    </dxf>
    <dxf>
      <font>
        <b/>
        <i val="0"/>
        <color rgb="FFFF0000"/>
      </font>
    </dxf>
    <dxf>
      <font>
        <b/>
        <i val="0"/>
        <color theme="9"/>
      </font>
    </dxf>
    <dxf>
      <font>
        <strike/>
        <color theme="0" tint="-0.24994659260841701"/>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2499465926084170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fmlaLink="$AP$42"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Radio" checked="Checked"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AN$34"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Radio" firstButton="1" fmlaLink="AN2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N$32" lockText="1" noThreeD="1"/>
</file>

<file path=xl/ctrlProps/ctrlProp40.xml><?xml version="1.0" encoding="utf-8"?>
<formControlPr xmlns="http://schemas.microsoft.com/office/spreadsheetml/2009/9/main" objectType="Radio" firstButton="1" fmlaLink="AN20" lockText="1" noThreeD="1"/>
</file>

<file path=xl/ctrlProps/ctrlProp41.xml><?xml version="1.0" encoding="utf-8"?>
<formControlPr xmlns="http://schemas.microsoft.com/office/spreadsheetml/2009/9/main" objectType="Radio" firstButton="1" fmlaLink="$AN$12"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AN$32"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AN$27" lockText="1" noThreeD="1"/>
</file>

<file path=xl/ctrlProps/ctrlProp6.xml><?xml version="1.0" encoding="utf-8"?>
<formControlPr xmlns="http://schemas.microsoft.com/office/spreadsheetml/2009/9/main" objectType="Radio" firstButton="1" fmlaLink="$AN$27"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AP$42"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fmlaLink="$AN$34"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Radio" firstButton="1" fmlaLink="AN2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AN20" lockText="1" noThreeD="1"/>
</file>

<file path=xl/ctrlProps/ctrlProp94.xml><?xml version="1.0" encoding="utf-8"?>
<formControlPr xmlns="http://schemas.microsoft.com/office/spreadsheetml/2009/9/main" objectType="Radio" firstButton="1" fmlaLink="$AN$12"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659EE63E-E8BF-4910-9C08-BB34B38F6A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CEDA0086-9ABF-4CB1-A1AC-8B6412FF89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90BDEC55-BB94-49AA-A66C-D2FE37C53F0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725024D7-C065-4A5F-A6C0-D66D74EF6C85}"/>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A7FE73ED-38B0-4B13-9292-6510A52EF47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D2F9E86D-1D60-4325-B83D-D8792D8D9C5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749B78C6-DFE9-41DB-ACEF-44B257672D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E03F9251-7AB0-4F9F-8B20-928053D664A8}"/>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410445D6-DB5C-4F33-99DA-CD0B9F58237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22860</xdr:colOff>
          <xdr:row>32</xdr:row>
          <xdr:rowOff>99060</xdr:rowOff>
        </xdr:from>
        <xdr:to>
          <xdr:col>17</xdr:col>
          <xdr:colOff>152400</xdr:colOff>
          <xdr:row>33</xdr:row>
          <xdr:rowOff>182880</xdr:rowOff>
        </xdr:to>
        <xdr:sp macro="" textlink="">
          <xdr:nvSpPr>
            <xdr:cNvPr id="5121" name="ouinon"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31</xdr:row>
          <xdr:rowOff>22860</xdr:rowOff>
        </xdr:from>
        <xdr:to>
          <xdr:col>17</xdr:col>
          <xdr:colOff>175260</xdr:colOff>
          <xdr:row>32</xdr:row>
          <xdr:rowOff>99060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30480</xdr:rowOff>
        </xdr:from>
        <xdr:to>
          <xdr:col>6</xdr:col>
          <xdr:colOff>7620</xdr:colOff>
          <xdr:row>27</xdr:row>
          <xdr:rowOff>7620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Habitat collectif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26</xdr:row>
          <xdr:rowOff>30480</xdr:rowOff>
        </xdr:from>
        <xdr:to>
          <xdr:col>13</xdr:col>
          <xdr:colOff>99060</xdr:colOff>
          <xdr:row>27</xdr:row>
          <xdr:rowOff>7620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Habitat individuel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0</xdr:rowOff>
        </xdr:from>
        <xdr:to>
          <xdr:col>24</xdr:col>
          <xdr:colOff>0</xdr:colOff>
          <xdr:row>27</xdr:row>
          <xdr:rowOff>7620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213360</xdr:rowOff>
        </xdr:from>
        <xdr:to>
          <xdr:col>36</xdr:col>
          <xdr:colOff>7620</xdr:colOff>
          <xdr:row>55</xdr:row>
          <xdr:rowOff>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41</xdr:row>
          <xdr:rowOff>38100</xdr:rowOff>
        </xdr:from>
        <xdr:to>
          <xdr:col>27</xdr:col>
          <xdr:colOff>60960</xdr:colOff>
          <xdr:row>42</xdr:row>
          <xdr:rowOff>60960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45</xdr:row>
          <xdr:rowOff>152400</xdr:rowOff>
        </xdr:from>
        <xdr:to>
          <xdr:col>27</xdr:col>
          <xdr:colOff>60960</xdr:colOff>
          <xdr:row>46</xdr:row>
          <xdr:rowOff>175260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45</xdr:row>
          <xdr:rowOff>152400</xdr:rowOff>
        </xdr:from>
        <xdr:to>
          <xdr:col>29</xdr:col>
          <xdr:colOff>60960</xdr:colOff>
          <xdr:row>46</xdr:row>
          <xdr:rowOff>175260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45</xdr:row>
          <xdr:rowOff>152400</xdr:rowOff>
        </xdr:from>
        <xdr:to>
          <xdr:col>31</xdr:col>
          <xdr:colOff>114300</xdr:colOff>
          <xdr:row>46</xdr:row>
          <xdr:rowOff>175260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45</xdr:row>
          <xdr:rowOff>152400</xdr:rowOff>
        </xdr:from>
        <xdr:to>
          <xdr:col>33</xdr:col>
          <xdr:colOff>121920</xdr:colOff>
          <xdr:row>46</xdr:row>
          <xdr:rowOff>175260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45</xdr:row>
          <xdr:rowOff>152400</xdr:rowOff>
        </xdr:from>
        <xdr:to>
          <xdr:col>35</xdr:col>
          <xdr:colOff>121920</xdr:colOff>
          <xdr:row>46</xdr:row>
          <xdr:rowOff>175260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41</xdr:row>
          <xdr:rowOff>38100</xdr:rowOff>
        </xdr:from>
        <xdr:to>
          <xdr:col>29</xdr:col>
          <xdr:colOff>60960</xdr:colOff>
          <xdr:row>42</xdr:row>
          <xdr:rowOff>60960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41</xdr:row>
          <xdr:rowOff>38100</xdr:rowOff>
        </xdr:from>
        <xdr:to>
          <xdr:col>31</xdr:col>
          <xdr:colOff>114300</xdr:colOff>
          <xdr:row>42</xdr:row>
          <xdr:rowOff>60960</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41</xdr:row>
          <xdr:rowOff>38100</xdr:rowOff>
        </xdr:from>
        <xdr:to>
          <xdr:col>33</xdr:col>
          <xdr:colOff>121920</xdr:colOff>
          <xdr:row>42</xdr:row>
          <xdr:rowOff>60960</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49</xdr:row>
          <xdr:rowOff>175260</xdr:rowOff>
        </xdr:from>
        <xdr:to>
          <xdr:col>27</xdr:col>
          <xdr:colOff>60960</xdr:colOff>
          <xdr:row>51</xdr:row>
          <xdr:rowOff>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49</xdr:row>
          <xdr:rowOff>175260</xdr:rowOff>
        </xdr:from>
        <xdr:to>
          <xdr:col>29</xdr:col>
          <xdr:colOff>60960</xdr:colOff>
          <xdr:row>51</xdr:row>
          <xdr:rowOff>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49</xdr:row>
          <xdr:rowOff>175260</xdr:rowOff>
        </xdr:from>
        <xdr:to>
          <xdr:col>31</xdr:col>
          <xdr:colOff>114300</xdr:colOff>
          <xdr:row>51</xdr:row>
          <xdr:rowOff>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53</xdr:row>
          <xdr:rowOff>7620</xdr:rowOff>
        </xdr:from>
        <xdr:to>
          <xdr:col>27</xdr:col>
          <xdr:colOff>60960</xdr:colOff>
          <xdr:row>54</xdr:row>
          <xdr:rowOff>30480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53</xdr:row>
          <xdr:rowOff>7620</xdr:rowOff>
        </xdr:from>
        <xdr:to>
          <xdr:col>29</xdr:col>
          <xdr:colOff>60960</xdr:colOff>
          <xdr:row>54</xdr:row>
          <xdr:rowOff>30480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53</xdr:row>
          <xdr:rowOff>7620</xdr:rowOff>
        </xdr:from>
        <xdr:to>
          <xdr:col>31</xdr:col>
          <xdr:colOff>106680</xdr:colOff>
          <xdr:row>54</xdr:row>
          <xdr:rowOff>30480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53</xdr:row>
          <xdr:rowOff>7620</xdr:rowOff>
        </xdr:from>
        <xdr:to>
          <xdr:col>33</xdr:col>
          <xdr:colOff>121920</xdr:colOff>
          <xdr:row>54</xdr:row>
          <xdr:rowOff>30480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0</xdr:rowOff>
        </xdr:from>
        <xdr:to>
          <xdr:col>18</xdr:col>
          <xdr:colOff>22860</xdr:colOff>
          <xdr:row>34</xdr:row>
          <xdr:rowOff>7620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32</xdr:row>
          <xdr:rowOff>22860</xdr:rowOff>
        </xdr:from>
        <xdr:to>
          <xdr:col>34</xdr:col>
          <xdr:colOff>121920</xdr:colOff>
          <xdr:row>35</xdr:row>
          <xdr:rowOff>22860</xdr:rowOff>
        </xdr:to>
        <xdr:sp macro="" textlink="">
          <xdr:nvSpPr>
            <xdr:cNvPr id="5144" name="Option Button 24" descr="OUI, mais l'option de rafraîchissement n'est pas activée"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 mais l'option de rafraîchissement n'est pas activée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34</xdr:row>
          <xdr:rowOff>137160</xdr:rowOff>
        </xdr:from>
        <xdr:to>
          <xdr:col>30</xdr:col>
          <xdr:colOff>236220</xdr:colOff>
          <xdr:row>35</xdr:row>
          <xdr:rowOff>152400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31</xdr:row>
          <xdr:rowOff>45720</xdr:rowOff>
        </xdr:from>
        <xdr:to>
          <xdr:col>30</xdr:col>
          <xdr:colOff>236220</xdr:colOff>
          <xdr:row>32</xdr:row>
          <xdr:rowOff>68580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289560</xdr:colOff>
          <xdr:row>31</xdr:row>
          <xdr:rowOff>7620</xdr:rowOff>
        </xdr:from>
        <xdr:to>
          <xdr:col>36</xdr:col>
          <xdr:colOff>22860</xdr:colOff>
          <xdr:row>36</xdr:row>
          <xdr:rowOff>7620</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71</xdr:row>
          <xdr:rowOff>198120</xdr:rowOff>
        </xdr:from>
        <xdr:to>
          <xdr:col>3</xdr:col>
          <xdr:colOff>0</xdr:colOff>
          <xdr:row>72</xdr:row>
          <xdr:rowOff>198120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72</xdr:row>
          <xdr:rowOff>198120</xdr:rowOff>
        </xdr:from>
        <xdr:to>
          <xdr:col>3</xdr:col>
          <xdr:colOff>7620</xdr:colOff>
          <xdr:row>73</xdr:row>
          <xdr:rowOff>198120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74</xdr:row>
          <xdr:rowOff>198120</xdr:rowOff>
        </xdr:from>
        <xdr:to>
          <xdr:col>3</xdr:col>
          <xdr:colOff>7620</xdr:colOff>
          <xdr:row>75</xdr:row>
          <xdr:rowOff>198120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76</xdr:row>
          <xdr:rowOff>198120</xdr:rowOff>
        </xdr:from>
        <xdr:to>
          <xdr:col>3</xdr:col>
          <xdr:colOff>7620</xdr:colOff>
          <xdr:row>77</xdr:row>
          <xdr:rowOff>198120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77</xdr:row>
          <xdr:rowOff>198120</xdr:rowOff>
        </xdr:from>
        <xdr:to>
          <xdr:col>3</xdr:col>
          <xdr:colOff>7620</xdr:colOff>
          <xdr:row>78</xdr:row>
          <xdr:rowOff>198120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78</xdr:row>
          <xdr:rowOff>198120</xdr:rowOff>
        </xdr:from>
        <xdr:to>
          <xdr:col>3</xdr:col>
          <xdr:colOff>7620</xdr:colOff>
          <xdr:row>79</xdr:row>
          <xdr:rowOff>198120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79</xdr:row>
          <xdr:rowOff>190500</xdr:rowOff>
        </xdr:from>
        <xdr:to>
          <xdr:col>3</xdr:col>
          <xdr:colOff>7620</xdr:colOff>
          <xdr:row>80</xdr:row>
          <xdr:rowOff>190500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7620</xdr:colOff>
          <xdr:row>20</xdr:row>
          <xdr:rowOff>236220</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20</xdr:row>
          <xdr:rowOff>22860</xdr:rowOff>
        </xdr:from>
        <xdr:to>
          <xdr:col>25</xdr:col>
          <xdr:colOff>7620</xdr:colOff>
          <xdr:row>20</xdr:row>
          <xdr:rowOff>228600</xdr:rowOff>
        </xdr:to>
        <xdr:sp macro="" textlink="">
          <xdr:nvSpPr>
            <xdr:cNvPr id="5156" name="Option Button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190500</xdr:rowOff>
        </xdr:from>
        <xdr:to>
          <xdr:col>9</xdr:col>
          <xdr:colOff>22860</xdr:colOff>
          <xdr:row>19</xdr:row>
          <xdr:rowOff>22860</xdr:rowOff>
        </xdr:to>
        <xdr:sp macro="" textlink="">
          <xdr:nvSpPr>
            <xdr:cNvPr id="5157" name="Option Button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31751</xdr:colOff>
      <xdr:row>1</xdr:row>
      <xdr:rowOff>31749</xdr:rowOff>
    </xdr:from>
    <xdr:to>
      <xdr:col>6</xdr:col>
      <xdr:colOff>63500</xdr:colOff>
      <xdr:row>4</xdr:row>
      <xdr:rowOff>200249</xdr:rowOff>
    </xdr:to>
    <xdr:pic>
      <xdr:nvPicPr>
        <xdr:cNvPr id="39" name="Image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1" y="307974"/>
          <a:ext cx="917574" cy="825725"/>
        </a:xfrm>
        <a:prstGeom prst="rect">
          <a:avLst/>
        </a:prstGeom>
      </xdr:spPr>
    </xdr:pic>
    <xdr:clientData/>
  </xdr:twoCellAnchor>
  <xdr:twoCellAnchor editAs="oneCell">
    <xdr:from>
      <xdr:col>3</xdr:col>
      <xdr:colOff>23817</xdr:colOff>
      <xdr:row>59</xdr:row>
      <xdr:rowOff>39690</xdr:rowOff>
    </xdr:from>
    <xdr:to>
      <xdr:col>6</xdr:col>
      <xdr:colOff>55566</xdr:colOff>
      <xdr:row>62</xdr:row>
      <xdr:rowOff>208190</xdr:rowOff>
    </xdr:to>
    <xdr:pic>
      <xdr:nvPicPr>
        <xdr:cNvPr id="40" name="Image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867" y="13441365"/>
          <a:ext cx="917574" cy="8257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236220</xdr:colOff>
          <xdr:row>10</xdr:row>
          <xdr:rowOff>137160</xdr:rowOff>
        </xdr:from>
        <xdr:to>
          <xdr:col>14</xdr:col>
          <xdr:colOff>60960</xdr:colOff>
          <xdr:row>12</xdr:row>
          <xdr:rowOff>0</xdr:rowOff>
        </xdr:to>
        <xdr:sp macro="" textlink="">
          <xdr:nvSpPr>
            <xdr:cNvPr id="5158" name="Option Button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xdr:row>
          <xdr:rowOff>137160</xdr:rowOff>
        </xdr:from>
        <xdr:to>
          <xdr:col>17</xdr:col>
          <xdr:colOff>68580</xdr:colOff>
          <xdr:row>12</xdr:row>
          <xdr:rowOff>0</xdr:rowOff>
        </xdr:to>
        <xdr:sp macro="" textlink="">
          <xdr:nvSpPr>
            <xdr:cNvPr id="5159" name="Option Button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137160</xdr:rowOff>
        </xdr:from>
        <xdr:to>
          <xdr:col>18</xdr:col>
          <xdr:colOff>0</xdr:colOff>
          <xdr:row>12</xdr:row>
          <xdr:rowOff>7620</xdr:rowOff>
        </xdr:to>
        <xdr:sp macro="" textlink="">
          <xdr:nvSpPr>
            <xdr:cNvPr id="5160" name="Group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74</xdr:row>
          <xdr:rowOff>7620</xdr:rowOff>
        </xdr:from>
        <xdr:to>
          <xdr:col>3</xdr:col>
          <xdr:colOff>7620</xdr:colOff>
          <xdr:row>75</xdr:row>
          <xdr:rowOff>7620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17</xdr:row>
          <xdr:rowOff>182880</xdr:rowOff>
        </xdr:from>
        <xdr:to>
          <xdr:col>13</xdr:col>
          <xdr:colOff>83820</xdr:colOff>
          <xdr:row>19</xdr:row>
          <xdr:rowOff>22860</xdr:rowOff>
        </xdr:to>
        <xdr:sp macro="" textlink="">
          <xdr:nvSpPr>
            <xdr:cNvPr id="5162" name="Option Button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20</xdr:row>
          <xdr:rowOff>22860</xdr:rowOff>
        </xdr:from>
        <xdr:to>
          <xdr:col>31</xdr:col>
          <xdr:colOff>60960</xdr:colOff>
          <xdr:row>20</xdr:row>
          <xdr:rowOff>236220</xdr:rowOff>
        </xdr:to>
        <xdr:sp macro="" textlink="">
          <xdr:nvSpPr>
            <xdr:cNvPr id="5163" name="Option Button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26</xdr:row>
          <xdr:rowOff>22860</xdr:rowOff>
        </xdr:from>
        <xdr:to>
          <xdr:col>20</xdr:col>
          <xdr:colOff>83820</xdr:colOff>
          <xdr:row>27</xdr:row>
          <xdr:rowOff>0</xdr:rowOff>
        </xdr:to>
        <xdr:sp macro="" textlink="">
          <xdr:nvSpPr>
            <xdr:cNvPr id="5164" name="Option Button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17</xdr:row>
          <xdr:rowOff>175260</xdr:rowOff>
        </xdr:from>
        <xdr:to>
          <xdr:col>16</xdr:col>
          <xdr:colOff>22860</xdr:colOff>
          <xdr:row>19</xdr:row>
          <xdr:rowOff>22860</xdr:rowOff>
        </xdr:to>
        <xdr:sp macro="" textlink="">
          <xdr:nvSpPr>
            <xdr:cNvPr id="5165" name="Group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19</xdr:row>
          <xdr:rowOff>289560</xdr:rowOff>
        </xdr:from>
        <xdr:to>
          <xdr:col>34</xdr:col>
          <xdr:colOff>22860</xdr:colOff>
          <xdr:row>21</xdr:row>
          <xdr:rowOff>0</xdr:rowOff>
        </xdr:to>
        <xdr:sp macro="" textlink="">
          <xdr:nvSpPr>
            <xdr:cNvPr id="5166" name="Group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76</xdr:row>
          <xdr:rowOff>0</xdr:rowOff>
        </xdr:from>
        <xdr:to>
          <xdr:col>3</xdr:col>
          <xdr:colOff>7620</xdr:colOff>
          <xdr:row>77</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39</xdr:row>
          <xdr:rowOff>1752600</xdr:rowOff>
        </xdr:from>
        <xdr:to>
          <xdr:col>26</xdr:col>
          <xdr:colOff>30480</xdr:colOff>
          <xdr:row>39</xdr:row>
          <xdr:rowOff>1973580</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Choisir une solution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71</xdr:row>
          <xdr:rowOff>198120</xdr:rowOff>
        </xdr:from>
        <xdr:to>
          <xdr:col>3</xdr:col>
          <xdr:colOff>0</xdr:colOff>
          <xdr:row>72</xdr:row>
          <xdr:rowOff>198120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71</xdr:row>
          <xdr:rowOff>198120</xdr:rowOff>
        </xdr:from>
        <xdr:to>
          <xdr:col>3</xdr:col>
          <xdr:colOff>0</xdr:colOff>
          <xdr:row>72</xdr:row>
          <xdr:rowOff>198120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5424E80F-49D3-4456-A7F0-210132CC51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5C3313F-E143-42D1-BB8D-0539133396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3F5DF845-C647-4263-901C-6A4B1E09617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6EF91969-0597-45E3-B58F-B066E6E568E8}"/>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851853D8-71C2-43A0-B64E-E3391100984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088519C8-3D97-48E8-BDB6-6F0FC6DBC4B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308DD7DA-88A8-434A-969C-D6F2913BB59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245398A9-B221-4C8F-9F03-1E520059F87C}"/>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C511A7C5-6026-43B8-AFBC-7E8A0D60612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198120</xdr:colOff>
          <xdr:row>32</xdr:row>
          <xdr:rowOff>99060</xdr:rowOff>
        </xdr:from>
        <xdr:to>
          <xdr:col>11</xdr:col>
          <xdr:colOff>327660</xdr:colOff>
          <xdr:row>33</xdr:row>
          <xdr:rowOff>182880</xdr:rowOff>
        </xdr:to>
        <xdr:sp macro="" textlink="">
          <xdr:nvSpPr>
            <xdr:cNvPr id="1061" name="ouinon"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31</xdr:row>
          <xdr:rowOff>22860</xdr:rowOff>
        </xdr:from>
        <xdr:to>
          <xdr:col>12</xdr:col>
          <xdr:colOff>7620</xdr:colOff>
          <xdr:row>32</xdr:row>
          <xdr:rowOff>99060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30480</xdr:rowOff>
        </xdr:from>
        <xdr:to>
          <xdr:col>6</xdr:col>
          <xdr:colOff>7620</xdr:colOff>
          <xdr:row>27</xdr:row>
          <xdr:rowOff>7620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 Wohnen MFH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26</xdr:row>
          <xdr:rowOff>30480</xdr:rowOff>
        </xdr:from>
        <xdr:to>
          <xdr:col>13</xdr:col>
          <xdr:colOff>99060</xdr:colOff>
          <xdr:row>27</xdr:row>
          <xdr:rowOff>7620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 Wohnen EFH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0</xdr:rowOff>
        </xdr:from>
        <xdr:to>
          <xdr:col>24</xdr:col>
          <xdr:colOff>0</xdr:colOff>
          <xdr:row>27</xdr:row>
          <xdr:rowOff>7620</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39</xdr:row>
          <xdr:rowOff>7620</xdr:rowOff>
        </xdr:from>
        <xdr:to>
          <xdr:col>36</xdr:col>
          <xdr:colOff>7620</xdr:colOff>
          <xdr:row>55</xdr:row>
          <xdr:rowOff>0</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41</xdr:row>
          <xdr:rowOff>38100</xdr:rowOff>
        </xdr:from>
        <xdr:to>
          <xdr:col>27</xdr:col>
          <xdr:colOff>60960</xdr:colOff>
          <xdr:row>42</xdr:row>
          <xdr:rowOff>60960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45</xdr:row>
          <xdr:rowOff>152400</xdr:rowOff>
        </xdr:from>
        <xdr:to>
          <xdr:col>27</xdr:col>
          <xdr:colOff>60960</xdr:colOff>
          <xdr:row>46</xdr:row>
          <xdr:rowOff>175260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45</xdr:row>
          <xdr:rowOff>152400</xdr:rowOff>
        </xdr:from>
        <xdr:to>
          <xdr:col>29</xdr:col>
          <xdr:colOff>60960</xdr:colOff>
          <xdr:row>46</xdr:row>
          <xdr:rowOff>175260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45</xdr:row>
          <xdr:rowOff>152400</xdr:rowOff>
        </xdr:from>
        <xdr:to>
          <xdr:col>31</xdr:col>
          <xdr:colOff>114300</xdr:colOff>
          <xdr:row>46</xdr:row>
          <xdr:rowOff>175260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45</xdr:row>
          <xdr:rowOff>152400</xdr:rowOff>
        </xdr:from>
        <xdr:to>
          <xdr:col>33</xdr:col>
          <xdr:colOff>121920</xdr:colOff>
          <xdr:row>46</xdr:row>
          <xdr:rowOff>175260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45</xdr:row>
          <xdr:rowOff>152400</xdr:rowOff>
        </xdr:from>
        <xdr:to>
          <xdr:col>35</xdr:col>
          <xdr:colOff>121920</xdr:colOff>
          <xdr:row>46</xdr:row>
          <xdr:rowOff>175260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41</xdr:row>
          <xdr:rowOff>38100</xdr:rowOff>
        </xdr:from>
        <xdr:to>
          <xdr:col>29</xdr:col>
          <xdr:colOff>60960</xdr:colOff>
          <xdr:row>42</xdr:row>
          <xdr:rowOff>60960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41</xdr:row>
          <xdr:rowOff>38100</xdr:rowOff>
        </xdr:from>
        <xdr:to>
          <xdr:col>31</xdr:col>
          <xdr:colOff>114300</xdr:colOff>
          <xdr:row>42</xdr:row>
          <xdr:rowOff>60960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41</xdr:row>
          <xdr:rowOff>38100</xdr:rowOff>
        </xdr:from>
        <xdr:to>
          <xdr:col>33</xdr:col>
          <xdr:colOff>121920</xdr:colOff>
          <xdr:row>42</xdr:row>
          <xdr:rowOff>60960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49</xdr:row>
          <xdr:rowOff>175260</xdr:rowOff>
        </xdr:from>
        <xdr:to>
          <xdr:col>27</xdr:col>
          <xdr:colOff>60960</xdr:colOff>
          <xdr:row>51</xdr:row>
          <xdr:rowOff>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49</xdr:row>
          <xdr:rowOff>175260</xdr:rowOff>
        </xdr:from>
        <xdr:to>
          <xdr:col>29</xdr:col>
          <xdr:colOff>60960</xdr:colOff>
          <xdr:row>51</xdr:row>
          <xdr:rowOff>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49</xdr:row>
          <xdr:rowOff>175260</xdr:rowOff>
        </xdr:from>
        <xdr:to>
          <xdr:col>31</xdr:col>
          <xdr:colOff>114300</xdr:colOff>
          <xdr:row>51</xdr:row>
          <xdr:rowOff>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53</xdr:row>
          <xdr:rowOff>7620</xdr:rowOff>
        </xdr:from>
        <xdr:to>
          <xdr:col>27</xdr:col>
          <xdr:colOff>60960</xdr:colOff>
          <xdr:row>54</xdr:row>
          <xdr:rowOff>30480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53</xdr:row>
          <xdr:rowOff>7620</xdr:rowOff>
        </xdr:from>
        <xdr:to>
          <xdr:col>29</xdr:col>
          <xdr:colOff>60960</xdr:colOff>
          <xdr:row>54</xdr:row>
          <xdr:rowOff>30480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53</xdr:row>
          <xdr:rowOff>7620</xdr:rowOff>
        </xdr:from>
        <xdr:to>
          <xdr:col>31</xdr:col>
          <xdr:colOff>106680</xdr:colOff>
          <xdr:row>54</xdr:row>
          <xdr:rowOff>30480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53</xdr:row>
          <xdr:rowOff>7620</xdr:rowOff>
        </xdr:from>
        <xdr:to>
          <xdr:col>33</xdr:col>
          <xdr:colOff>121920</xdr:colOff>
          <xdr:row>54</xdr:row>
          <xdr:rowOff>30480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31</xdr:row>
          <xdr:rowOff>0</xdr:rowOff>
        </xdr:from>
        <xdr:to>
          <xdr:col>12</xdr:col>
          <xdr:colOff>22860</xdr:colOff>
          <xdr:row>34</xdr:row>
          <xdr:rowOff>7620</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32</xdr:row>
          <xdr:rowOff>22860</xdr:rowOff>
        </xdr:from>
        <xdr:to>
          <xdr:col>27</xdr:col>
          <xdr:colOff>297180</xdr:colOff>
          <xdr:row>35</xdr:row>
          <xdr:rowOff>22860</xdr:rowOff>
        </xdr:to>
        <xdr:sp macro="" textlink="">
          <xdr:nvSpPr>
            <xdr:cNvPr id="1128" name="Option Button 104" descr="OUI, mais l'option de rafraîchissement n'est pas activée" hidden="1">
              <a:extLst>
                <a:ext uri="{63B3BB69-23CF-44E3-9099-C40C66FF867C}">
                  <a14:compatExt spid="_x0000_s1128"/>
                </a:ext>
                <a:ext uri="{FF2B5EF4-FFF2-40B4-BE49-F238E27FC236}">
                  <a16:creationId xmlns:a16="http://schemas.microsoft.com/office/drawing/2014/main" id="{00000000-0008-0000-03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 aber die Kühlungsoption ist nicht aktiviert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34</xdr:row>
          <xdr:rowOff>137160</xdr:rowOff>
        </xdr:from>
        <xdr:to>
          <xdr:col>25</xdr:col>
          <xdr:colOff>7620</xdr:colOff>
          <xdr:row>35</xdr:row>
          <xdr:rowOff>152400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3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31</xdr:row>
          <xdr:rowOff>45720</xdr:rowOff>
        </xdr:from>
        <xdr:to>
          <xdr:col>25</xdr:col>
          <xdr:colOff>7620</xdr:colOff>
          <xdr:row>32</xdr:row>
          <xdr:rowOff>68580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3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31</xdr:row>
          <xdr:rowOff>7620</xdr:rowOff>
        </xdr:from>
        <xdr:to>
          <xdr:col>28</xdr:col>
          <xdr:colOff>289560</xdr:colOff>
          <xdr:row>36</xdr:row>
          <xdr:rowOff>7620</xdr:rowOff>
        </xdr:to>
        <xdr:sp macro="" textlink="">
          <xdr:nvSpPr>
            <xdr:cNvPr id="1132" name="Group Box 108" hidden="1">
              <a:extLst>
                <a:ext uri="{63B3BB69-23CF-44E3-9099-C40C66FF867C}">
                  <a14:compatExt spid="_x0000_s1132"/>
                </a:ext>
                <a:ext uri="{FF2B5EF4-FFF2-40B4-BE49-F238E27FC236}">
                  <a16:creationId xmlns:a16="http://schemas.microsoft.com/office/drawing/2014/main" id="{00000000-0008-0000-0300-00006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71</xdr:row>
          <xdr:rowOff>198120</xdr:rowOff>
        </xdr:from>
        <xdr:to>
          <xdr:col>3</xdr:col>
          <xdr:colOff>0</xdr:colOff>
          <xdr:row>72</xdr:row>
          <xdr:rowOff>198120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3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72</xdr:row>
          <xdr:rowOff>198120</xdr:rowOff>
        </xdr:from>
        <xdr:to>
          <xdr:col>3</xdr:col>
          <xdr:colOff>7620</xdr:colOff>
          <xdr:row>73</xdr:row>
          <xdr:rowOff>198120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3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74</xdr:row>
          <xdr:rowOff>198120</xdr:rowOff>
        </xdr:from>
        <xdr:to>
          <xdr:col>3</xdr:col>
          <xdr:colOff>7620</xdr:colOff>
          <xdr:row>75</xdr:row>
          <xdr:rowOff>198120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3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76</xdr:row>
          <xdr:rowOff>198120</xdr:rowOff>
        </xdr:from>
        <xdr:to>
          <xdr:col>3</xdr:col>
          <xdr:colOff>7620</xdr:colOff>
          <xdr:row>77</xdr:row>
          <xdr:rowOff>198120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3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77</xdr:row>
          <xdr:rowOff>198120</xdr:rowOff>
        </xdr:from>
        <xdr:to>
          <xdr:col>3</xdr:col>
          <xdr:colOff>7620</xdr:colOff>
          <xdr:row>78</xdr:row>
          <xdr:rowOff>198120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3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78</xdr:row>
          <xdr:rowOff>198120</xdr:rowOff>
        </xdr:from>
        <xdr:to>
          <xdr:col>3</xdr:col>
          <xdr:colOff>7620</xdr:colOff>
          <xdr:row>79</xdr:row>
          <xdr:rowOff>198120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3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79</xdr:row>
          <xdr:rowOff>190500</xdr:rowOff>
        </xdr:from>
        <xdr:to>
          <xdr:col>3</xdr:col>
          <xdr:colOff>7620</xdr:colOff>
          <xdr:row>80</xdr:row>
          <xdr:rowOff>190500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3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7620</xdr:colOff>
          <xdr:row>21</xdr:row>
          <xdr:rowOff>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3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20</xdr:row>
          <xdr:rowOff>22860</xdr:rowOff>
        </xdr:from>
        <xdr:to>
          <xdr:col>25</xdr:col>
          <xdr:colOff>7620</xdr:colOff>
          <xdr:row>20</xdr:row>
          <xdr:rowOff>228600</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3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190500</xdr:rowOff>
        </xdr:from>
        <xdr:to>
          <xdr:col>9</xdr:col>
          <xdr:colOff>22860</xdr:colOff>
          <xdr:row>19</xdr:row>
          <xdr:rowOff>22860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3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31751</xdr:colOff>
      <xdr:row>1</xdr:row>
      <xdr:rowOff>31749</xdr:rowOff>
    </xdr:from>
    <xdr:to>
      <xdr:col>6</xdr:col>
      <xdr:colOff>63500</xdr:colOff>
      <xdr:row>4</xdr:row>
      <xdr:rowOff>200249</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6" y="309562"/>
          <a:ext cx="912812" cy="835250"/>
        </a:xfrm>
        <a:prstGeom prst="rect">
          <a:avLst/>
        </a:prstGeom>
      </xdr:spPr>
    </xdr:pic>
    <xdr:clientData/>
  </xdr:twoCellAnchor>
  <xdr:twoCellAnchor editAs="oneCell">
    <xdr:from>
      <xdr:col>3</xdr:col>
      <xdr:colOff>23817</xdr:colOff>
      <xdr:row>59</xdr:row>
      <xdr:rowOff>39690</xdr:rowOff>
    </xdr:from>
    <xdr:to>
      <xdr:col>6</xdr:col>
      <xdr:colOff>55566</xdr:colOff>
      <xdr:row>62</xdr:row>
      <xdr:rowOff>208190</xdr:rowOff>
    </xdr:to>
    <xdr:pic>
      <xdr:nvPicPr>
        <xdr:cNvPr id="42" name="Image 41">
          <a:extLst>
            <a:ext uri="{FF2B5EF4-FFF2-40B4-BE49-F238E27FC236}">
              <a16:creationId xmlns:a16="http://schemas.microsoft.com/office/drawing/2014/main" id="{00000000-0008-0000-03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692" y="12946065"/>
          <a:ext cx="912812" cy="8352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121920</xdr:colOff>
          <xdr:row>10</xdr:row>
          <xdr:rowOff>137160</xdr:rowOff>
        </xdr:from>
        <xdr:to>
          <xdr:col>17</xdr:col>
          <xdr:colOff>83820</xdr:colOff>
          <xdr:row>12</xdr:row>
          <xdr:rowOff>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3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10</xdr:row>
          <xdr:rowOff>137160</xdr:rowOff>
        </xdr:from>
        <xdr:to>
          <xdr:col>20</xdr:col>
          <xdr:colOff>99060</xdr:colOff>
          <xdr:row>12</xdr:row>
          <xdr:rowOff>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3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137160</xdr:rowOff>
        </xdr:from>
        <xdr:to>
          <xdr:col>20</xdr:col>
          <xdr:colOff>289560</xdr:colOff>
          <xdr:row>12</xdr:row>
          <xdr:rowOff>7620</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3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74</xdr:row>
          <xdr:rowOff>7620</xdr:rowOff>
        </xdr:from>
        <xdr:to>
          <xdr:col>3</xdr:col>
          <xdr:colOff>7620</xdr:colOff>
          <xdr:row>75</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3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17</xdr:row>
          <xdr:rowOff>182880</xdr:rowOff>
        </xdr:from>
        <xdr:to>
          <xdr:col>13</xdr:col>
          <xdr:colOff>83820</xdr:colOff>
          <xdr:row>19</xdr:row>
          <xdr:rowOff>22860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3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20</xdr:row>
          <xdr:rowOff>22860</xdr:rowOff>
        </xdr:from>
        <xdr:to>
          <xdr:col>31</xdr:col>
          <xdr:colOff>60960</xdr:colOff>
          <xdr:row>21</xdr:row>
          <xdr:rowOff>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3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26</xdr:row>
          <xdr:rowOff>22860</xdr:rowOff>
        </xdr:from>
        <xdr:to>
          <xdr:col>20</xdr:col>
          <xdr:colOff>83820</xdr:colOff>
          <xdr:row>27</xdr:row>
          <xdr:rowOff>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3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17</xdr:row>
          <xdr:rowOff>175260</xdr:rowOff>
        </xdr:from>
        <xdr:to>
          <xdr:col>16</xdr:col>
          <xdr:colOff>22860</xdr:colOff>
          <xdr:row>19</xdr:row>
          <xdr:rowOff>22860</xdr:rowOff>
        </xdr:to>
        <xdr:sp macro="" textlink="">
          <xdr:nvSpPr>
            <xdr:cNvPr id="1166" name="Group Box 142" hidden="1">
              <a:extLst>
                <a:ext uri="{63B3BB69-23CF-44E3-9099-C40C66FF867C}">
                  <a14:compatExt spid="_x0000_s1166"/>
                </a:ext>
                <a:ext uri="{FF2B5EF4-FFF2-40B4-BE49-F238E27FC236}">
                  <a16:creationId xmlns:a16="http://schemas.microsoft.com/office/drawing/2014/main" id="{00000000-0008-0000-0300-00008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19</xdr:row>
          <xdr:rowOff>289560</xdr:rowOff>
        </xdr:from>
        <xdr:to>
          <xdr:col>34</xdr:col>
          <xdr:colOff>22860</xdr:colOff>
          <xdr:row>21</xdr:row>
          <xdr:rowOff>7620</xdr:rowOff>
        </xdr:to>
        <xdr:sp macro="" textlink="">
          <xdr:nvSpPr>
            <xdr:cNvPr id="1167" name="Group Box 143" hidden="1">
              <a:extLst>
                <a:ext uri="{63B3BB69-23CF-44E3-9099-C40C66FF867C}">
                  <a14:compatExt spid="_x0000_s1167"/>
                </a:ext>
                <a:ext uri="{FF2B5EF4-FFF2-40B4-BE49-F238E27FC236}">
                  <a16:creationId xmlns:a16="http://schemas.microsoft.com/office/drawing/2014/main" id="{00000000-0008-0000-0300-00008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76</xdr:row>
          <xdr:rowOff>0</xdr:rowOff>
        </xdr:from>
        <xdr:to>
          <xdr:col>3</xdr:col>
          <xdr:colOff>7620</xdr:colOff>
          <xdr:row>77</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3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39</xdr:row>
          <xdr:rowOff>1714500</xdr:rowOff>
        </xdr:from>
        <xdr:to>
          <xdr:col>25</xdr:col>
          <xdr:colOff>312420</xdr:colOff>
          <xdr:row>39</xdr:row>
          <xdr:rowOff>1935480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3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Bitte eine Standardlösung wählen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71</xdr:row>
          <xdr:rowOff>198120</xdr:rowOff>
        </xdr:from>
        <xdr:to>
          <xdr:col>3</xdr:col>
          <xdr:colOff>0</xdr:colOff>
          <xdr:row>72</xdr:row>
          <xdr:rowOff>198120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3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8" Type="http://schemas.openxmlformats.org/officeDocument/2006/relationships/ctrlProp" Target="../ctrlProps/ctrlProp8.xml"/><Relationship Id="rId51"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hyperlink" Target="https://www.vs.ch/de/web/energie/home" TargetMode="External"/><Relationship Id="rId7" Type="http://schemas.openxmlformats.org/officeDocument/2006/relationships/ctrlProp" Target="../ctrlProps/ctrlProp54.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9" Type="http://schemas.openxmlformats.org/officeDocument/2006/relationships/ctrlProp" Target="../ctrlProps/ctrlProp92.xml"/><Relationship Id="rId3" Type="http://schemas.openxmlformats.org/officeDocument/2006/relationships/vmlDrawing" Target="../drawings/vmlDrawing4.vml"/><Relationship Id="rId21" Type="http://schemas.openxmlformats.org/officeDocument/2006/relationships/ctrlProp" Target="../ctrlProps/ctrlProp74.xml"/><Relationship Id="rId34" Type="http://schemas.openxmlformats.org/officeDocument/2006/relationships/ctrlProp" Target="../ctrlProps/ctrlProp87.xml"/><Relationship Id="rId42" Type="http://schemas.openxmlformats.org/officeDocument/2006/relationships/ctrlProp" Target="../ctrlProps/ctrlProp95.xml"/><Relationship Id="rId47" Type="http://schemas.openxmlformats.org/officeDocument/2006/relationships/ctrlProp" Target="../ctrlProps/ctrlProp100.xml"/><Relationship Id="rId50" Type="http://schemas.openxmlformats.org/officeDocument/2006/relationships/ctrlProp" Target="../ctrlProps/ctrlProp103.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38" Type="http://schemas.openxmlformats.org/officeDocument/2006/relationships/ctrlProp" Target="../ctrlProps/ctrlProp91.xml"/><Relationship Id="rId46" Type="http://schemas.openxmlformats.org/officeDocument/2006/relationships/ctrlProp" Target="../ctrlProps/ctrlProp99.xml"/><Relationship Id="rId2" Type="http://schemas.openxmlformats.org/officeDocument/2006/relationships/drawing" Target="../drawings/drawing4.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41" Type="http://schemas.openxmlformats.org/officeDocument/2006/relationships/ctrlProp" Target="../ctrlProps/ctrlProp94.xml"/><Relationship Id="rId1" Type="http://schemas.openxmlformats.org/officeDocument/2006/relationships/printerSettings" Target="../printerSettings/printerSettings4.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37" Type="http://schemas.openxmlformats.org/officeDocument/2006/relationships/ctrlProp" Target="../ctrlProps/ctrlProp90.xml"/><Relationship Id="rId40" Type="http://schemas.openxmlformats.org/officeDocument/2006/relationships/ctrlProp" Target="../ctrlProps/ctrlProp93.xml"/><Relationship Id="rId45" Type="http://schemas.openxmlformats.org/officeDocument/2006/relationships/ctrlProp" Target="../ctrlProps/ctrlProp98.xml"/><Relationship Id="rId53" Type="http://schemas.openxmlformats.org/officeDocument/2006/relationships/comments" Target="../comments2.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36" Type="http://schemas.openxmlformats.org/officeDocument/2006/relationships/ctrlProp" Target="../ctrlProps/ctrlProp89.xml"/><Relationship Id="rId49" Type="http://schemas.openxmlformats.org/officeDocument/2006/relationships/ctrlProp" Target="../ctrlProps/ctrlProp102.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4" Type="http://schemas.openxmlformats.org/officeDocument/2006/relationships/ctrlProp" Target="../ctrlProps/ctrlProp97.xml"/><Relationship Id="rId52" Type="http://schemas.openxmlformats.org/officeDocument/2006/relationships/ctrlProp" Target="../ctrlProps/ctrlProp105.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 Id="rId43" Type="http://schemas.openxmlformats.org/officeDocument/2006/relationships/ctrlProp" Target="../ctrlProps/ctrlProp96.xml"/><Relationship Id="rId48" Type="http://schemas.openxmlformats.org/officeDocument/2006/relationships/ctrlProp" Target="../ctrlProps/ctrlProp101.xml"/><Relationship Id="rId8" Type="http://schemas.openxmlformats.org/officeDocument/2006/relationships/ctrlProp" Target="../ctrlProps/ctrlProp61.xml"/><Relationship Id="rId51"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3C9E-60EE-4488-A4CD-41CD1F11B3B3}">
  <sheetPr>
    <pageSetUpPr fitToPage="1"/>
  </sheetPr>
  <dimension ref="A1:X65"/>
  <sheetViews>
    <sheetView zoomScaleNormal="100" workbookViewId="0">
      <selection activeCell="T6" sqref="T6"/>
    </sheetView>
  </sheetViews>
  <sheetFormatPr baseColWidth="10" defaultColWidth="0" defaultRowHeight="21" customHeight="1" zeroHeight="1" x14ac:dyDescent="0.4"/>
  <cols>
    <col min="1" max="1" width="4.109375" style="84" customWidth="1"/>
    <col min="2" max="2" width="11.44140625" style="84" customWidth="1"/>
    <col min="3" max="3" width="10.6640625" style="84" customWidth="1"/>
    <col min="4" max="4" width="5.109375" style="84" customWidth="1"/>
    <col min="5" max="5" width="5.109375" style="85" customWidth="1"/>
    <col min="6" max="6" width="3.33203125" style="85" customWidth="1"/>
    <col min="7" max="8" width="4.88671875" style="85" customWidth="1"/>
    <col min="9" max="19" width="11.44140625" style="85" customWidth="1"/>
    <col min="20" max="20" width="13.88671875" style="85" customWidth="1"/>
    <col min="21" max="24" width="0" style="84" hidden="1" customWidth="1"/>
    <col min="25" max="16384" width="11.44140625" style="84" hidden="1"/>
  </cols>
  <sheetData>
    <row r="1" spans="2:20" x14ac:dyDescent="0.4"/>
    <row r="2" spans="2:20" ht="18.75" customHeight="1" x14ac:dyDescent="0.35">
      <c r="E2" s="141" t="s">
        <v>83</v>
      </c>
      <c r="F2" s="141"/>
      <c r="G2" s="141"/>
      <c r="H2" s="141"/>
      <c r="I2" s="141"/>
      <c r="J2" s="141"/>
      <c r="K2" s="141"/>
      <c r="L2" s="141"/>
      <c r="M2" s="141"/>
      <c r="N2" s="141"/>
      <c r="O2" s="141"/>
      <c r="P2" s="141"/>
      <c r="Q2" s="141"/>
      <c r="R2" s="141"/>
      <c r="S2" s="141"/>
      <c r="T2" s="86"/>
    </row>
    <row r="3" spans="2:20" ht="18.75" customHeight="1" x14ac:dyDescent="0.35">
      <c r="E3" s="141"/>
      <c r="F3" s="141"/>
      <c r="G3" s="141"/>
      <c r="H3" s="141"/>
      <c r="I3" s="141"/>
      <c r="J3" s="141"/>
      <c r="K3" s="141"/>
      <c r="L3" s="141"/>
      <c r="M3" s="141"/>
      <c r="N3" s="141"/>
      <c r="O3" s="141"/>
      <c r="P3" s="141"/>
      <c r="Q3" s="141"/>
      <c r="R3" s="141"/>
      <c r="S3" s="141"/>
      <c r="T3" s="86"/>
    </row>
    <row r="4" spans="2:20" ht="18.75" customHeight="1" x14ac:dyDescent="0.35">
      <c r="E4" s="141"/>
      <c r="F4" s="141"/>
      <c r="G4" s="141"/>
      <c r="H4" s="141"/>
      <c r="I4" s="141"/>
      <c r="J4" s="141"/>
      <c r="K4" s="141"/>
      <c r="L4" s="141"/>
      <c r="M4" s="141"/>
      <c r="N4" s="141"/>
      <c r="O4" s="141"/>
      <c r="P4" s="141"/>
      <c r="Q4" s="141"/>
      <c r="R4" s="141"/>
      <c r="S4" s="141"/>
      <c r="T4" s="86"/>
    </row>
    <row r="5" spans="2:20" ht="21.6" thickBot="1" x14ac:dyDescent="0.45">
      <c r="B5" s="87"/>
      <c r="C5" s="87"/>
      <c r="D5" s="87"/>
      <c r="E5" s="88"/>
      <c r="F5" s="88"/>
      <c r="G5" s="88"/>
      <c r="H5" s="88"/>
      <c r="I5" s="88"/>
      <c r="J5" s="88"/>
      <c r="K5" s="88"/>
      <c r="L5" s="88"/>
      <c r="M5" s="88"/>
      <c r="N5" s="88"/>
      <c r="O5" s="88"/>
      <c r="P5" s="104" t="s">
        <v>181</v>
      </c>
      <c r="Q5" s="142" t="s">
        <v>182</v>
      </c>
      <c r="R5" s="142"/>
      <c r="S5" s="142"/>
    </row>
    <row r="6" spans="2:20" x14ac:dyDescent="0.4"/>
    <row r="7" spans="2:20" x14ac:dyDescent="0.4">
      <c r="B7" s="143" t="s">
        <v>84</v>
      </c>
      <c r="C7" s="144"/>
      <c r="E7" s="89" t="s">
        <v>85</v>
      </c>
    </row>
    <row r="8" spans="2:20" x14ac:dyDescent="0.4">
      <c r="B8" s="145"/>
      <c r="C8" s="146"/>
      <c r="E8" s="90" t="s">
        <v>86</v>
      </c>
    </row>
    <row r="9" spans="2:20" ht="6" customHeight="1" x14ac:dyDescent="0.4">
      <c r="B9" s="145"/>
      <c r="C9" s="146"/>
      <c r="E9" s="90"/>
    </row>
    <row r="10" spans="2:20" ht="18.75" customHeight="1" x14ac:dyDescent="0.4">
      <c r="B10" s="145"/>
      <c r="C10" s="146"/>
      <c r="E10" s="91" t="s">
        <v>61</v>
      </c>
      <c r="F10" s="112" t="s">
        <v>87</v>
      </c>
      <c r="G10" s="112"/>
      <c r="H10" s="112"/>
      <c r="I10" s="112"/>
      <c r="J10" s="112"/>
      <c r="K10" s="112"/>
      <c r="L10" s="112"/>
      <c r="M10" s="112"/>
      <c r="N10" s="112"/>
      <c r="O10" s="112"/>
      <c r="P10" s="112"/>
      <c r="Q10" s="112"/>
      <c r="R10" s="112"/>
      <c r="S10" s="112"/>
      <c r="T10" s="92"/>
    </row>
    <row r="11" spans="2:20" ht="18.75" customHeight="1" x14ac:dyDescent="0.4">
      <c r="B11" s="145"/>
      <c r="C11" s="146"/>
      <c r="E11" s="91"/>
      <c r="F11" s="112"/>
      <c r="G11" s="112"/>
      <c r="H11" s="112"/>
      <c r="I11" s="112"/>
      <c r="J11" s="112"/>
      <c r="K11" s="112"/>
      <c r="L11" s="112"/>
      <c r="M11" s="112"/>
      <c r="N11" s="112"/>
      <c r="O11" s="112"/>
      <c r="P11" s="112"/>
      <c r="Q11" s="112"/>
      <c r="R11" s="112"/>
      <c r="S11" s="112"/>
      <c r="T11" s="92"/>
    </row>
    <row r="12" spans="2:20" ht="18.75" customHeight="1" x14ac:dyDescent="0.4">
      <c r="B12" s="145"/>
      <c r="C12" s="146"/>
      <c r="E12" s="91"/>
      <c r="F12" s="112"/>
      <c r="G12" s="112"/>
      <c r="H12" s="112"/>
      <c r="I12" s="112"/>
      <c r="J12" s="112"/>
      <c r="K12" s="112"/>
      <c r="L12" s="112"/>
      <c r="M12" s="112"/>
      <c r="N12" s="112"/>
      <c r="O12" s="112"/>
      <c r="P12" s="112"/>
      <c r="Q12" s="112"/>
      <c r="R12" s="112"/>
      <c r="S12" s="112"/>
      <c r="T12" s="92"/>
    </row>
    <row r="13" spans="2:20" x14ac:dyDescent="0.35">
      <c r="B13" s="145"/>
      <c r="C13" s="146"/>
      <c r="E13" s="93"/>
      <c r="F13" s="112"/>
      <c r="G13" s="112"/>
      <c r="H13" s="112"/>
      <c r="I13" s="112"/>
      <c r="J13" s="112"/>
      <c r="K13" s="112"/>
      <c r="L13" s="112"/>
      <c r="M13" s="112"/>
      <c r="N13" s="112"/>
      <c r="O13" s="112"/>
      <c r="P13" s="112"/>
      <c r="Q13" s="112"/>
      <c r="R13" s="112"/>
      <c r="S13" s="112"/>
      <c r="T13" s="92"/>
    </row>
    <row r="14" spans="2:20" ht="5.25" customHeight="1" x14ac:dyDescent="0.35">
      <c r="B14" s="145"/>
      <c r="C14" s="146"/>
      <c r="E14" s="93"/>
      <c r="F14" s="94"/>
      <c r="G14" s="94"/>
      <c r="H14" s="94"/>
      <c r="I14" s="94"/>
      <c r="J14" s="94"/>
      <c r="K14" s="94"/>
      <c r="L14" s="94"/>
      <c r="M14" s="94"/>
      <c r="N14" s="94"/>
      <c r="O14" s="94"/>
      <c r="P14" s="94"/>
      <c r="Q14" s="94"/>
      <c r="R14" s="94"/>
      <c r="S14" s="94"/>
      <c r="T14" s="94"/>
    </row>
    <row r="15" spans="2:20" ht="18.75" customHeight="1" x14ac:dyDescent="0.4">
      <c r="B15" s="145"/>
      <c r="C15" s="146"/>
      <c r="E15" s="91" t="s">
        <v>62</v>
      </c>
      <c r="F15" s="112" t="s">
        <v>88</v>
      </c>
      <c r="G15" s="112"/>
      <c r="H15" s="112"/>
      <c r="I15" s="112"/>
      <c r="J15" s="112"/>
      <c r="K15" s="112"/>
      <c r="L15" s="112"/>
      <c r="M15" s="112"/>
      <c r="N15" s="112"/>
      <c r="O15" s="112"/>
      <c r="P15" s="112"/>
      <c r="Q15" s="112"/>
      <c r="R15" s="112"/>
      <c r="S15" s="112"/>
      <c r="T15" s="92"/>
    </row>
    <row r="16" spans="2:20" ht="18.75" customHeight="1" x14ac:dyDescent="0.4">
      <c r="B16" s="145"/>
      <c r="C16" s="146"/>
      <c r="E16" s="91"/>
      <c r="F16" s="112"/>
      <c r="G16" s="112"/>
      <c r="H16" s="112"/>
      <c r="I16" s="112"/>
      <c r="J16" s="112"/>
      <c r="K16" s="112"/>
      <c r="L16" s="112"/>
      <c r="M16" s="112"/>
      <c r="N16" s="112"/>
      <c r="O16" s="112"/>
      <c r="P16" s="112"/>
      <c r="Q16" s="112"/>
      <c r="R16" s="112"/>
      <c r="S16" s="112"/>
      <c r="T16" s="92"/>
    </row>
    <row r="17" spans="2:20" x14ac:dyDescent="0.35">
      <c r="B17" s="147"/>
      <c r="C17" s="148"/>
      <c r="E17" s="93"/>
      <c r="F17" s="112"/>
      <c r="G17" s="112"/>
      <c r="H17" s="112"/>
      <c r="I17" s="112"/>
      <c r="J17" s="112"/>
      <c r="K17" s="112"/>
      <c r="L17" s="112"/>
      <c r="M17" s="112"/>
      <c r="N17" s="112"/>
      <c r="O17" s="112"/>
      <c r="P17" s="112"/>
      <c r="Q17" s="112"/>
      <c r="R17" s="112"/>
      <c r="S17" s="112"/>
      <c r="T17" s="92"/>
    </row>
    <row r="18" spans="2:20" x14ac:dyDescent="0.4"/>
    <row r="19" spans="2:20" x14ac:dyDescent="0.4">
      <c r="B19" s="119"/>
      <c r="C19" s="120"/>
      <c r="E19" s="89" t="s">
        <v>89</v>
      </c>
    </row>
    <row r="20" spans="2:20" x14ac:dyDescent="0.4">
      <c r="B20" s="121"/>
      <c r="C20" s="122"/>
      <c r="E20" s="90" t="s">
        <v>86</v>
      </c>
    </row>
    <row r="21" spans="2:20" ht="4.5" customHeight="1" x14ac:dyDescent="0.4">
      <c r="B21" s="121"/>
      <c r="C21" s="122"/>
      <c r="E21" s="90"/>
    </row>
    <row r="22" spans="2:20" ht="18.75" customHeight="1" x14ac:dyDescent="0.4">
      <c r="B22" s="121"/>
      <c r="C22" s="122"/>
      <c r="F22" s="112" t="s">
        <v>90</v>
      </c>
      <c r="G22" s="112"/>
      <c r="H22" s="112"/>
      <c r="I22" s="112"/>
      <c r="J22" s="112"/>
      <c r="K22" s="112"/>
      <c r="L22" s="112"/>
      <c r="M22" s="112"/>
      <c r="N22" s="112"/>
      <c r="O22" s="112"/>
      <c r="P22" s="112"/>
      <c r="Q22" s="112"/>
      <c r="R22" s="112"/>
      <c r="S22" s="112"/>
      <c r="T22" s="92"/>
    </row>
    <row r="23" spans="2:20" x14ac:dyDescent="0.35">
      <c r="B23" s="121"/>
      <c r="C23" s="122"/>
      <c r="E23" s="92"/>
      <c r="F23" s="112"/>
      <c r="G23" s="112"/>
      <c r="H23" s="112"/>
      <c r="I23" s="112"/>
      <c r="J23" s="112"/>
      <c r="K23" s="112"/>
      <c r="L23" s="112"/>
      <c r="M23" s="112"/>
      <c r="N23" s="112"/>
      <c r="O23" s="112"/>
      <c r="P23" s="112"/>
      <c r="Q23" s="112"/>
      <c r="R23" s="112"/>
      <c r="S23" s="112"/>
      <c r="T23" s="92"/>
    </row>
    <row r="24" spans="2:20" x14ac:dyDescent="0.35">
      <c r="B24" s="121"/>
      <c r="C24" s="122"/>
      <c r="E24" s="92"/>
      <c r="F24" s="112"/>
      <c r="G24" s="112"/>
      <c r="H24" s="112"/>
      <c r="I24" s="112"/>
      <c r="J24" s="112"/>
      <c r="K24" s="112"/>
      <c r="L24" s="112"/>
      <c r="M24" s="112"/>
      <c r="N24" s="112"/>
      <c r="O24" s="112"/>
      <c r="P24" s="112"/>
      <c r="Q24" s="112"/>
      <c r="R24" s="112"/>
      <c r="S24" s="112"/>
      <c r="T24" s="92"/>
    </row>
    <row r="25" spans="2:20" x14ac:dyDescent="0.35">
      <c r="B25" s="121"/>
      <c r="C25" s="122"/>
      <c r="E25" s="92"/>
      <c r="F25" s="112"/>
      <c r="G25" s="112"/>
      <c r="H25" s="112"/>
      <c r="I25" s="112"/>
      <c r="J25" s="112"/>
      <c r="K25" s="112"/>
      <c r="L25" s="112"/>
      <c r="M25" s="112"/>
      <c r="N25" s="112"/>
      <c r="O25" s="112"/>
      <c r="P25" s="112"/>
      <c r="Q25" s="112"/>
      <c r="R25" s="112"/>
      <c r="S25" s="112"/>
      <c r="T25" s="92"/>
    </row>
    <row r="26" spans="2:20" x14ac:dyDescent="0.35">
      <c r="B26" s="121"/>
      <c r="C26" s="122"/>
      <c r="E26" s="92"/>
      <c r="F26" s="112"/>
      <c r="G26" s="112"/>
      <c r="H26" s="112"/>
      <c r="I26" s="112"/>
      <c r="J26" s="112"/>
      <c r="K26" s="112"/>
      <c r="L26" s="112"/>
      <c r="M26" s="112"/>
      <c r="N26" s="112"/>
      <c r="O26" s="112"/>
      <c r="P26" s="112"/>
      <c r="Q26" s="112"/>
      <c r="R26" s="112"/>
      <c r="S26" s="112"/>
      <c r="T26" s="92"/>
    </row>
    <row r="27" spans="2:20" x14ac:dyDescent="0.35">
      <c r="B27" s="121"/>
      <c r="C27" s="122"/>
      <c r="E27" s="92"/>
      <c r="F27" s="112"/>
      <c r="G27" s="112"/>
      <c r="H27" s="112"/>
      <c r="I27" s="112"/>
      <c r="J27" s="112"/>
      <c r="K27" s="112"/>
      <c r="L27" s="112"/>
      <c r="M27" s="112"/>
      <c r="N27" s="112"/>
      <c r="O27" s="112"/>
      <c r="P27" s="112"/>
      <c r="Q27" s="112"/>
      <c r="R27" s="112"/>
      <c r="S27" s="112"/>
      <c r="T27" s="92"/>
    </row>
    <row r="28" spans="2:20" x14ac:dyDescent="0.35">
      <c r="B28" s="121"/>
      <c r="C28" s="122"/>
      <c r="E28" s="92"/>
      <c r="F28" s="112"/>
      <c r="G28" s="112"/>
      <c r="H28" s="112"/>
      <c r="I28" s="112"/>
      <c r="J28" s="112"/>
      <c r="K28" s="112"/>
      <c r="L28" s="112"/>
      <c r="M28" s="112"/>
      <c r="N28" s="112"/>
      <c r="O28" s="112"/>
      <c r="P28" s="112"/>
      <c r="Q28" s="112"/>
      <c r="R28" s="112"/>
      <c r="S28" s="112"/>
      <c r="T28" s="92"/>
    </row>
    <row r="29" spans="2:20" x14ac:dyDescent="0.35">
      <c r="B29" s="123"/>
      <c r="C29" s="124"/>
      <c r="E29" s="92"/>
      <c r="F29" s="112"/>
      <c r="G29" s="112"/>
      <c r="H29" s="112"/>
      <c r="I29" s="112"/>
      <c r="J29" s="112"/>
      <c r="K29" s="112"/>
      <c r="L29" s="112"/>
      <c r="M29" s="112"/>
      <c r="N29" s="112"/>
      <c r="O29" s="112"/>
      <c r="P29" s="112"/>
      <c r="Q29" s="112"/>
      <c r="R29" s="112"/>
      <c r="S29" s="112"/>
      <c r="T29" s="92"/>
    </row>
    <row r="30" spans="2:20" x14ac:dyDescent="0.35">
      <c r="E30" s="94"/>
      <c r="F30" s="94"/>
      <c r="G30" s="94"/>
      <c r="H30" s="94"/>
      <c r="I30" s="94"/>
      <c r="J30" s="94"/>
      <c r="K30" s="94"/>
      <c r="L30" s="94"/>
      <c r="M30" s="94"/>
      <c r="N30" s="94"/>
      <c r="O30" s="94"/>
      <c r="P30" s="94"/>
      <c r="Q30" s="94"/>
      <c r="R30" s="94"/>
      <c r="S30" s="94"/>
      <c r="T30" s="94"/>
    </row>
    <row r="31" spans="2:20" x14ac:dyDescent="0.4">
      <c r="B31" s="119"/>
      <c r="C31" s="120"/>
      <c r="E31" s="89" t="s">
        <v>91</v>
      </c>
    </row>
    <row r="32" spans="2:20" ht="5.25" customHeight="1" x14ac:dyDescent="0.4">
      <c r="B32" s="121"/>
      <c r="C32" s="122"/>
      <c r="E32" s="89"/>
    </row>
    <row r="33" spans="2:20" x14ac:dyDescent="0.4">
      <c r="B33" s="121"/>
      <c r="C33" s="122"/>
      <c r="E33" s="91" t="s">
        <v>61</v>
      </c>
      <c r="F33" s="85" t="s">
        <v>183</v>
      </c>
    </row>
    <row r="34" spans="2:20" ht="5.25" customHeight="1" x14ac:dyDescent="0.4">
      <c r="B34" s="121"/>
      <c r="C34" s="122"/>
      <c r="E34" s="91"/>
    </row>
    <row r="35" spans="2:20" x14ac:dyDescent="0.4">
      <c r="B35" s="121"/>
      <c r="C35" s="122"/>
      <c r="E35" s="91" t="s">
        <v>62</v>
      </c>
      <c r="F35" s="85" t="s">
        <v>184</v>
      </c>
    </row>
    <row r="36" spans="2:20" ht="6" customHeight="1" x14ac:dyDescent="0.4">
      <c r="B36" s="121"/>
      <c r="C36" s="122"/>
      <c r="E36" s="91"/>
    </row>
    <row r="37" spans="2:20" ht="21" customHeight="1" x14ac:dyDescent="0.4">
      <c r="B37" s="121"/>
      <c r="C37" s="122"/>
      <c r="E37" s="91" t="s">
        <v>63</v>
      </c>
      <c r="F37" s="112" t="s">
        <v>92</v>
      </c>
      <c r="G37" s="112"/>
      <c r="H37" s="112"/>
      <c r="I37" s="112"/>
      <c r="J37" s="112"/>
      <c r="K37" s="112"/>
      <c r="L37" s="112"/>
      <c r="M37" s="112"/>
      <c r="N37" s="112"/>
      <c r="O37" s="112"/>
      <c r="P37" s="112"/>
      <c r="Q37" s="112"/>
      <c r="R37" s="112"/>
      <c r="S37" s="112"/>
      <c r="T37" s="92"/>
    </row>
    <row r="38" spans="2:20" x14ac:dyDescent="0.4">
      <c r="B38" s="123"/>
      <c r="C38" s="124"/>
      <c r="E38" s="95"/>
      <c r="F38" s="112"/>
      <c r="G38" s="112"/>
      <c r="H38" s="112"/>
      <c r="I38" s="112"/>
      <c r="J38" s="112"/>
      <c r="K38" s="112"/>
      <c r="L38" s="112"/>
      <c r="M38" s="112"/>
      <c r="N38" s="112"/>
      <c r="O38" s="112"/>
      <c r="P38" s="112"/>
      <c r="Q38" s="112"/>
      <c r="R38" s="112"/>
      <c r="S38" s="112"/>
      <c r="T38" s="92"/>
    </row>
    <row r="39" spans="2:20" x14ac:dyDescent="0.4">
      <c r="F39" s="112"/>
      <c r="G39" s="112"/>
      <c r="H39" s="112"/>
      <c r="I39" s="112"/>
      <c r="J39" s="112"/>
      <c r="K39" s="112"/>
      <c r="L39" s="112"/>
      <c r="M39" s="112"/>
      <c r="N39" s="112"/>
      <c r="O39" s="112"/>
      <c r="P39" s="112"/>
      <c r="Q39" s="112"/>
      <c r="R39" s="112"/>
      <c r="S39" s="112"/>
    </row>
    <row r="40" spans="2:20" x14ac:dyDescent="0.4">
      <c r="B40" s="119"/>
      <c r="C40" s="120"/>
      <c r="E40" s="89" t="s">
        <v>93</v>
      </c>
      <c r="F40" s="89"/>
    </row>
    <row r="41" spans="2:20" x14ac:dyDescent="0.4">
      <c r="B41" s="121"/>
      <c r="C41" s="122"/>
    </row>
    <row r="42" spans="2:20" x14ac:dyDescent="0.4">
      <c r="B42" s="121"/>
      <c r="C42" s="122"/>
      <c r="E42" s="125"/>
      <c r="F42" s="126"/>
      <c r="G42" s="127"/>
      <c r="I42" s="85" t="s">
        <v>94</v>
      </c>
    </row>
    <row r="43" spans="2:20" x14ac:dyDescent="0.4">
      <c r="B43" s="121"/>
      <c r="C43" s="122"/>
    </row>
    <row r="44" spans="2:20" x14ac:dyDescent="0.4">
      <c r="B44" s="121"/>
      <c r="C44" s="122"/>
      <c r="G44" s="96"/>
      <c r="I44" s="85" t="s">
        <v>95</v>
      </c>
    </row>
    <row r="45" spans="2:20" x14ac:dyDescent="0.4">
      <c r="B45" s="121"/>
      <c r="C45" s="122"/>
    </row>
    <row r="46" spans="2:20" x14ac:dyDescent="0.4">
      <c r="B46" s="121"/>
      <c r="C46" s="122"/>
      <c r="G46" s="96"/>
      <c r="I46" s="85" t="s">
        <v>96</v>
      </c>
    </row>
    <row r="47" spans="2:20" x14ac:dyDescent="0.4">
      <c r="B47" s="121"/>
      <c r="C47" s="122"/>
    </row>
    <row r="48" spans="2:20" x14ac:dyDescent="0.4">
      <c r="B48" s="121"/>
      <c r="C48" s="122"/>
      <c r="E48" s="96"/>
      <c r="F48" s="97" t="s">
        <v>97</v>
      </c>
      <c r="I48" s="112" t="s">
        <v>98</v>
      </c>
      <c r="J48" s="112"/>
      <c r="K48" s="112"/>
      <c r="L48" s="112"/>
      <c r="M48" s="112"/>
      <c r="N48" s="112"/>
      <c r="O48" s="112"/>
      <c r="P48" s="112"/>
      <c r="Q48" s="112"/>
      <c r="R48" s="112"/>
      <c r="S48" s="112"/>
    </row>
    <row r="49" spans="2:19" x14ac:dyDescent="0.4">
      <c r="B49" s="121"/>
      <c r="C49" s="122"/>
      <c r="F49" s="97"/>
      <c r="I49" s="112"/>
      <c r="J49" s="112"/>
      <c r="K49" s="112"/>
      <c r="L49" s="112"/>
      <c r="M49" s="112"/>
      <c r="N49" s="112"/>
      <c r="O49" s="112"/>
      <c r="P49" s="112"/>
      <c r="Q49" s="112"/>
      <c r="R49" s="112"/>
      <c r="S49" s="112"/>
    </row>
    <row r="50" spans="2:19" x14ac:dyDescent="0.4">
      <c r="B50" s="121"/>
      <c r="C50" s="122"/>
    </row>
    <row r="51" spans="2:19" x14ac:dyDescent="0.4">
      <c r="B51" s="121"/>
      <c r="C51" s="122"/>
      <c r="E51" s="128"/>
      <c r="F51" s="129"/>
      <c r="G51" s="130"/>
      <c r="I51" s="85" t="s">
        <v>99</v>
      </c>
    </row>
    <row r="52" spans="2:19" x14ac:dyDescent="0.4">
      <c r="B52" s="121"/>
      <c r="C52" s="122"/>
    </row>
    <row r="53" spans="2:19" ht="21" customHeight="1" x14ac:dyDescent="0.4">
      <c r="B53" s="121"/>
      <c r="C53" s="122"/>
      <c r="F53" s="131"/>
      <c r="G53" s="132"/>
      <c r="I53" s="112" t="s">
        <v>100</v>
      </c>
      <c r="J53" s="112"/>
      <c r="K53" s="112"/>
      <c r="L53" s="112"/>
      <c r="M53" s="112"/>
      <c r="N53" s="112"/>
      <c r="O53" s="112"/>
      <c r="P53" s="112"/>
      <c r="Q53" s="112"/>
      <c r="R53" s="112"/>
      <c r="S53" s="112"/>
    </row>
    <row r="54" spans="2:19" x14ac:dyDescent="0.4">
      <c r="B54" s="121"/>
      <c r="C54" s="122"/>
      <c r="F54" s="133"/>
      <c r="G54" s="134"/>
      <c r="I54" s="112"/>
      <c r="J54" s="112"/>
      <c r="K54" s="112"/>
      <c r="L54" s="112"/>
      <c r="M54" s="112"/>
      <c r="N54" s="112"/>
      <c r="O54" s="112"/>
      <c r="P54" s="112"/>
      <c r="Q54" s="112"/>
      <c r="R54" s="112"/>
      <c r="S54" s="112"/>
    </row>
    <row r="55" spans="2:19" x14ac:dyDescent="0.4">
      <c r="B55" s="121"/>
      <c r="C55" s="122"/>
      <c r="F55" s="98"/>
      <c r="G55" s="98"/>
      <c r="I55" s="112"/>
      <c r="J55" s="112"/>
      <c r="K55" s="112"/>
      <c r="L55" s="112"/>
      <c r="M55" s="112"/>
      <c r="N55" s="112"/>
      <c r="O55" s="112"/>
      <c r="P55" s="112"/>
      <c r="Q55" s="112"/>
      <c r="R55" s="112"/>
      <c r="S55" s="112"/>
    </row>
    <row r="56" spans="2:19" x14ac:dyDescent="0.4">
      <c r="B56" s="121"/>
      <c r="C56" s="122"/>
    </row>
    <row r="57" spans="2:19" ht="21" customHeight="1" x14ac:dyDescent="0.4">
      <c r="B57" s="121"/>
      <c r="C57" s="122"/>
      <c r="E57" s="135" t="s">
        <v>101</v>
      </c>
      <c r="F57" s="136"/>
      <c r="G57" s="137"/>
      <c r="I57" s="112" t="s">
        <v>102</v>
      </c>
      <c r="J57" s="112"/>
      <c r="K57" s="112"/>
      <c r="L57" s="112"/>
      <c r="M57" s="112"/>
      <c r="N57" s="112"/>
      <c r="O57" s="112"/>
      <c r="P57" s="112"/>
      <c r="Q57" s="112"/>
      <c r="R57" s="112"/>
      <c r="S57" s="112"/>
    </row>
    <row r="58" spans="2:19" x14ac:dyDescent="0.4">
      <c r="B58" s="121"/>
      <c r="C58" s="122"/>
      <c r="E58" s="138"/>
      <c r="F58" s="139"/>
      <c r="G58" s="140"/>
      <c r="I58" s="112"/>
      <c r="J58" s="112"/>
      <c r="K58" s="112"/>
      <c r="L58" s="112"/>
      <c r="M58" s="112"/>
      <c r="N58" s="112"/>
      <c r="O58" s="112"/>
      <c r="P58" s="112"/>
      <c r="Q58" s="112"/>
      <c r="R58" s="112"/>
      <c r="S58" s="112"/>
    </row>
    <row r="59" spans="2:19" x14ac:dyDescent="0.4">
      <c r="B59" s="121"/>
      <c r="C59" s="122"/>
      <c r="E59" s="89"/>
      <c r="F59" s="89"/>
      <c r="G59" s="89"/>
    </row>
    <row r="60" spans="2:19" ht="21" customHeight="1" x14ac:dyDescent="0.4">
      <c r="B60" s="121"/>
      <c r="C60" s="122"/>
      <c r="E60" s="106" t="s">
        <v>103</v>
      </c>
      <c r="F60" s="107"/>
      <c r="G60" s="108"/>
      <c r="I60" s="112" t="s">
        <v>104</v>
      </c>
      <c r="J60" s="112"/>
      <c r="K60" s="112"/>
      <c r="L60" s="112"/>
      <c r="M60" s="112"/>
      <c r="N60" s="112"/>
      <c r="O60" s="112"/>
      <c r="P60" s="112"/>
      <c r="Q60" s="112"/>
      <c r="R60" s="112"/>
      <c r="S60" s="112"/>
    </row>
    <row r="61" spans="2:19" x14ac:dyDescent="0.4">
      <c r="B61" s="121"/>
      <c r="C61" s="122"/>
      <c r="E61" s="109"/>
      <c r="F61" s="110"/>
      <c r="G61" s="111"/>
      <c r="I61" s="112"/>
      <c r="J61" s="112"/>
      <c r="K61" s="112"/>
      <c r="L61" s="112"/>
      <c r="M61" s="112"/>
      <c r="N61" s="112"/>
      <c r="O61" s="112"/>
      <c r="P61" s="112"/>
      <c r="Q61" s="112"/>
      <c r="R61" s="112"/>
      <c r="S61" s="112"/>
    </row>
    <row r="62" spans="2:19" x14ac:dyDescent="0.4">
      <c r="B62" s="121"/>
      <c r="C62" s="122"/>
      <c r="E62" s="89"/>
      <c r="F62" s="89"/>
      <c r="G62" s="89"/>
    </row>
    <row r="63" spans="2:19" x14ac:dyDescent="0.4">
      <c r="B63" s="121"/>
      <c r="C63" s="122"/>
      <c r="E63" s="113" t="s">
        <v>103</v>
      </c>
      <c r="F63" s="114"/>
      <c r="G63" s="115"/>
      <c r="I63" s="99" t="s">
        <v>105</v>
      </c>
    </row>
    <row r="64" spans="2:19" x14ac:dyDescent="0.4">
      <c r="B64" s="123"/>
      <c r="C64" s="124"/>
      <c r="E64" s="116"/>
      <c r="F64" s="117"/>
      <c r="G64" s="118"/>
      <c r="I64" s="99"/>
    </row>
    <row r="65" x14ac:dyDescent="0.4"/>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0E99730C-0066-4FA1-A9D6-524643607373}"/>
    <hyperlink ref="B7:C17" r:id="rId2" display="https://www.vs.ch/web/energie/exigences-énergétiques-pour-les-bâtiments" xr:uid="{8D62FBC9-F654-4F6C-9B4F-D762CF2705D5}"/>
    <hyperlink ref="Q5" r:id="rId3" xr:uid="{C82B18D1-B054-49BD-A345-778503B33833}"/>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9217"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9218"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9219"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E257"/>
  <sheetViews>
    <sheetView tabSelected="1" topLeftCell="B1" zoomScale="115" zoomScaleNormal="115" workbookViewId="0">
      <selection activeCell="G7" sqref="G7:Q7"/>
    </sheetView>
  </sheetViews>
  <sheetFormatPr baseColWidth="10" defaultColWidth="0" defaultRowHeight="12.75" customHeight="1" zeroHeight="1" x14ac:dyDescent="0.3"/>
  <cols>
    <col min="1" max="1" width="11.44140625" style="3" hidden="1" customWidth="1"/>
    <col min="2" max="3" width="3" style="3" customWidth="1"/>
    <col min="4" max="7" width="4.44140625" style="3" customWidth="1"/>
    <col min="8" max="8" width="5.5546875" style="3" customWidth="1"/>
    <col min="9" max="9" width="4" style="3" customWidth="1"/>
    <col min="10" max="11" width="3" style="3" customWidth="1"/>
    <col min="12" max="12" width="5.109375" style="3" customWidth="1"/>
    <col min="13" max="20" width="3" style="3" customWidth="1"/>
    <col min="21" max="21" width="4.44140625" style="3" customWidth="1"/>
    <col min="22" max="24" width="3" style="3" customWidth="1"/>
    <col min="25" max="25" width="3.88671875" style="3" customWidth="1"/>
    <col min="26" max="26" width="4.6640625" style="3" customWidth="1"/>
    <col min="27" max="29" width="4.33203125" style="3" customWidth="1"/>
    <col min="30" max="32" width="4.44140625" style="3" customWidth="1"/>
    <col min="33" max="39" width="3" style="3" customWidth="1"/>
    <col min="40" max="40" width="11.109375" style="41" hidden="1" customWidth="1"/>
    <col min="41" max="42" width="11.44140625" style="41" hidden="1" customWidth="1"/>
    <col min="43" max="43" width="11.44140625" style="2" hidden="1" customWidth="1"/>
    <col min="44" max="44" width="5.44140625" style="2" hidden="1" customWidth="1"/>
    <col min="45" max="81" width="11.44140625" style="2" hidden="1" customWidth="1"/>
    <col min="82" max="16384" width="11.44140625" style="3" hidden="1"/>
  </cols>
  <sheetData>
    <row r="1" spans="2:44" ht="21.9" customHeigh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2:44" ht="17.399999999999999" customHeight="1" x14ac:dyDescent="0.3">
      <c r="B2" s="1"/>
      <c r="C2" s="149"/>
      <c r="D2" s="150"/>
      <c r="E2" s="150"/>
      <c r="F2" s="150"/>
      <c r="G2" s="151"/>
      <c r="H2" s="158" t="s">
        <v>0</v>
      </c>
      <c r="I2" s="159"/>
      <c r="J2" s="159"/>
      <c r="K2" s="159"/>
      <c r="L2" s="159"/>
      <c r="M2" s="159"/>
      <c r="N2" s="159"/>
      <c r="O2" s="159"/>
      <c r="P2" s="160"/>
      <c r="Q2" s="167" t="s">
        <v>1</v>
      </c>
      <c r="R2" s="168"/>
      <c r="S2" s="168"/>
      <c r="T2" s="168"/>
      <c r="U2" s="168"/>
      <c r="V2" s="168"/>
      <c r="W2" s="168"/>
      <c r="X2" s="168"/>
      <c r="Y2" s="169"/>
      <c r="Z2" s="176" t="s">
        <v>49</v>
      </c>
      <c r="AA2" s="177"/>
      <c r="AB2" s="177"/>
      <c r="AC2" s="177"/>
      <c r="AD2" s="177"/>
      <c r="AE2" s="177"/>
      <c r="AF2" s="177"/>
      <c r="AG2" s="177"/>
      <c r="AH2" s="177"/>
      <c r="AI2" s="177"/>
      <c r="AJ2" s="177"/>
      <c r="AK2" s="177"/>
      <c r="AL2" s="178"/>
      <c r="AM2" s="7"/>
    </row>
    <row r="3" spans="2:44" ht="17.399999999999999" customHeight="1" x14ac:dyDescent="0.3">
      <c r="B3" s="1"/>
      <c r="C3" s="152"/>
      <c r="D3" s="153"/>
      <c r="E3" s="153"/>
      <c r="F3" s="153"/>
      <c r="G3" s="154"/>
      <c r="H3" s="161"/>
      <c r="I3" s="162"/>
      <c r="J3" s="162"/>
      <c r="K3" s="162"/>
      <c r="L3" s="162"/>
      <c r="M3" s="162"/>
      <c r="N3" s="162"/>
      <c r="O3" s="162"/>
      <c r="P3" s="163"/>
      <c r="Q3" s="170"/>
      <c r="R3" s="171"/>
      <c r="S3" s="171"/>
      <c r="T3" s="171"/>
      <c r="U3" s="171"/>
      <c r="V3" s="171"/>
      <c r="W3" s="171"/>
      <c r="X3" s="171"/>
      <c r="Y3" s="172"/>
      <c r="Z3" s="179"/>
      <c r="AA3" s="180"/>
      <c r="AB3" s="180"/>
      <c r="AC3" s="180"/>
      <c r="AD3" s="180"/>
      <c r="AE3" s="180"/>
      <c r="AF3" s="180"/>
      <c r="AG3" s="180"/>
      <c r="AH3" s="180"/>
      <c r="AI3" s="180"/>
      <c r="AJ3" s="180"/>
      <c r="AK3" s="180"/>
      <c r="AL3" s="181"/>
      <c r="AM3" s="7"/>
    </row>
    <row r="4" spans="2:44" ht="17.399999999999999" customHeight="1" x14ac:dyDescent="0.3">
      <c r="B4" s="1"/>
      <c r="C4" s="152"/>
      <c r="D4" s="153"/>
      <c r="E4" s="153"/>
      <c r="F4" s="153"/>
      <c r="G4" s="154"/>
      <c r="H4" s="161"/>
      <c r="I4" s="162"/>
      <c r="J4" s="162"/>
      <c r="K4" s="162"/>
      <c r="L4" s="162"/>
      <c r="M4" s="162"/>
      <c r="N4" s="162"/>
      <c r="O4" s="162"/>
      <c r="P4" s="163"/>
      <c r="Q4" s="170"/>
      <c r="R4" s="171"/>
      <c r="S4" s="171"/>
      <c r="T4" s="171"/>
      <c r="U4" s="171"/>
      <c r="V4" s="171"/>
      <c r="W4" s="171"/>
      <c r="X4" s="171"/>
      <c r="Y4" s="172"/>
      <c r="Z4" s="179"/>
      <c r="AA4" s="180"/>
      <c r="AB4" s="180"/>
      <c r="AC4" s="180"/>
      <c r="AD4" s="180"/>
      <c r="AE4" s="180"/>
      <c r="AF4" s="180"/>
      <c r="AG4" s="180"/>
      <c r="AH4" s="180"/>
      <c r="AI4" s="180"/>
      <c r="AJ4" s="180"/>
      <c r="AK4" s="180"/>
      <c r="AL4" s="181"/>
      <c r="AM4" s="7"/>
    </row>
    <row r="5" spans="2:44" ht="17.399999999999999" customHeight="1" x14ac:dyDescent="0.3">
      <c r="B5" s="1"/>
      <c r="C5" s="155"/>
      <c r="D5" s="156"/>
      <c r="E5" s="156"/>
      <c r="F5" s="156"/>
      <c r="G5" s="157"/>
      <c r="H5" s="164"/>
      <c r="I5" s="165"/>
      <c r="J5" s="165"/>
      <c r="K5" s="165"/>
      <c r="L5" s="165"/>
      <c r="M5" s="165"/>
      <c r="N5" s="165"/>
      <c r="O5" s="165"/>
      <c r="P5" s="166"/>
      <c r="Q5" s="173"/>
      <c r="R5" s="174"/>
      <c r="S5" s="174"/>
      <c r="T5" s="174"/>
      <c r="U5" s="174"/>
      <c r="V5" s="174"/>
      <c r="W5" s="174"/>
      <c r="X5" s="174"/>
      <c r="Y5" s="175"/>
      <c r="Z5" s="182"/>
      <c r="AA5" s="183"/>
      <c r="AB5" s="183"/>
      <c r="AC5" s="183"/>
      <c r="AD5" s="183"/>
      <c r="AE5" s="183"/>
      <c r="AF5" s="183"/>
      <c r="AG5" s="183"/>
      <c r="AH5" s="183"/>
      <c r="AI5" s="183"/>
      <c r="AJ5" s="183"/>
      <c r="AK5" s="183"/>
      <c r="AL5" s="184"/>
      <c r="AM5" s="7"/>
    </row>
    <row r="6" spans="2:44" ht="20.100000000000001" customHeight="1" x14ac:dyDescent="0.3">
      <c r="B6" s="1"/>
      <c r="C6" s="4"/>
      <c r="D6" s="4"/>
      <c r="E6" s="5"/>
      <c r="F6" s="5"/>
      <c r="G6" s="5"/>
      <c r="H6" s="5"/>
      <c r="I6" s="5"/>
      <c r="J6" s="5"/>
      <c r="K6" s="5"/>
      <c r="L6" s="5"/>
      <c r="M6" s="5"/>
      <c r="N6" s="5"/>
      <c r="O6" s="6"/>
      <c r="P6" s="6"/>
      <c r="Q6" s="6"/>
      <c r="R6" s="6"/>
      <c r="S6" s="6"/>
      <c r="T6" s="6"/>
      <c r="U6" s="6"/>
      <c r="V6" s="6"/>
      <c r="W6" s="7"/>
      <c r="X6" s="7"/>
      <c r="Y6" s="7"/>
      <c r="Z6" s="7"/>
      <c r="AA6" s="7"/>
      <c r="AB6" s="7"/>
      <c r="AC6" s="7"/>
      <c r="AD6" s="7"/>
      <c r="AE6" s="7"/>
      <c r="AF6" s="7"/>
      <c r="AG6" s="7"/>
      <c r="AH6" s="7"/>
      <c r="AI6" s="7"/>
      <c r="AJ6" s="7"/>
      <c r="AK6" s="7"/>
      <c r="AL6" s="7"/>
      <c r="AM6" s="7"/>
    </row>
    <row r="7" spans="2:44" ht="12" customHeight="1" x14ac:dyDescent="0.3">
      <c r="B7" s="1"/>
      <c r="C7" s="185" t="s">
        <v>2</v>
      </c>
      <c r="D7" s="185"/>
      <c r="E7" s="185"/>
      <c r="F7" s="186"/>
      <c r="G7" s="187"/>
      <c r="H7" s="188"/>
      <c r="I7" s="188"/>
      <c r="J7" s="188"/>
      <c r="K7" s="188"/>
      <c r="L7" s="188"/>
      <c r="M7" s="188"/>
      <c r="N7" s="188"/>
      <c r="O7" s="188"/>
      <c r="P7" s="188"/>
      <c r="Q7" s="189"/>
      <c r="R7" s="190" t="s">
        <v>58</v>
      </c>
      <c r="S7" s="191"/>
      <c r="T7" s="191"/>
      <c r="U7" s="192"/>
      <c r="V7" s="193"/>
      <c r="W7" s="194"/>
      <c r="X7" s="194"/>
      <c r="Y7" s="194"/>
      <c r="Z7" s="194"/>
      <c r="AA7" s="195"/>
      <c r="AB7" s="1"/>
      <c r="AC7" s="191" t="s">
        <v>4</v>
      </c>
      <c r="AD7" s="191"/>
      <c r="AE7" s="191"/>
      <c r="AF7" s="192"/>
      <c r="AG7" s="193"/>
      <c r="AH7" s="194"/>
      <c r="AI7" s="194"/>
      <c r="AJ7" s="194"/>
      <c r="AK7" s="194"/>
      <c r="AL7" s="195"/>
      <c r="AM7" s="1"/>
    </row>
    <row r="8" spans="2:44" ht="6" customHeight="1" x14ac:dyDescent="0.3">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2:44" ht="12" customHeight="1" x14ac:dyDescent="0.3">
      <c r="B9" s="1"/>
      <c r="C9" s="185" t="s">
        <v>3</v>
      </c>
      <c r="D9" s="185"/>
      <c r="E9" s="185"/>
      <c r="F9" s="1"/>
      <c r="G9" s="187"/>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9"/>
      <c r="AM9" s="1"/>
      <c r="AN9" s="41">
        <f>IF(AN16=1,1,IF(AN15=0,0,IF(AND(AN14=1,AN18=1),0,1)))</f>
        <v>0</v>
      </c>
      <c r="AP9" s="41" t="s">
        <v>180</v>
      </c>
    </row>
    <row r="10" spans="2:44" ht="12" customHeight="1" thickBot="1" x14ac:dyDescent="0.35">
      <c r="B10" s="1"/>
      <c r="C10" s="8"/>
      <c r="D10" s="8"/>
      <c r="E10" s="8"/>
      <c r="F10" s="8"/>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1"/>
    </row>
    <row r="11" spans="2:44" ht="12" customHeight="1" x14ac:dyDescent="0.3">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42"/>
      <c r="AD11" s="42"/>
      <c r="AE11" s="42"/>
      <c r="AF11" s="42"/>
      <c r="AG11" s="1"/>
      <c r="AH11" s="1"/>
      <c r="AI11" s="1"/>
      <c r="AJ11" s="1"/>
      <c r="AK11" s="1"/>
      <c r="AL11" s="1"/>
      <c r="AM11" s="1"/>
    </row>
    <row r="12" spans="2:44" ht="18" customHeight="1" x14ac:dyDescent="0.3">
      <c r="B12" s="1"/>
      <c r="C12" s="68" t="s">
        <v>65</v>
      </c>
      <c r="D12" s="1"/>
      <c r="E12" s="1"/>
      <c r="F12" s="1"/>
      <c r="G12" s="1"/>
      <c r="H12" s="1"/>
      <c r="I12" s="1"/>
      <c r="J12" s="1"/>
      <c r="K12" s="1"/>
      <c r="L12" s="69"/>
      <c r="M12" s="69"/>
      <c r="N12" s="69"/>
      <c r="O12" s="69"/>
      <c r="P12" s="69"/>
      <c r="Q12" s="69"/>
      <c r="R12" s="69"/>
      <c r="S12" s="70"/>
      <c r="U12" s="1"/>
      <c r="V12" s="1"/>
      <c r="W12" s="1"/>
      <c r="X12" s="1"/>
      <c r="Y12" s="1"/>
      <c r="Z12" s="1"/>
      <c r="AA12" s="1"/>
      <c r="AB12" s="1"/>
      <c r="AC12" s="1"/>
      <c r="AD12" s="1"/>
      <c r="AE12" s="71"/>
      <c r="AF12" s="71"/>
      <c r="AG12" s="71"/>
      <c r="AH12" s="71"/>
      <c r="AI12" s="71"/>
      <c r="AJ12" s="1"/>
      <c r="AK12" s="1"/>
      <c r="AL12" s="101" t="str">
        <f>IF(AN12=1,"Fournir justification en annexe","")</f>
        <v/>
      </c>
      <c r="AM12" s="1"/>
      <c r="AN12" s="41">
        <v>0</v>
      </c>
    </row>
    <row r="13" spans="2:44" ht="12" customHeight="1" thickBot="1" x14ac:dyDescent="0.35">
      <c r="B13" s="1"/>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1"/>
    </row>
    <row r="14" spans="2:44" ht="20.100000000000001" customHeight="1" x14ac:dyDescent="0.3">
      <c r="B14" s="1"/>
      <c r="C14" s="52" t="s">
        <v>5</v>
      </c>
      <c r="D14" s="52"/>
      <c r="E14" s="52"/>
      <c r="F14" s="52"/>
      <c r="G14" s="52"/>
      <c r="H14" s="52"/>
      <c r="I14" s="52"/>
      <c r="J14" s="52"/>
      <c r="K14" s="52"/>
      <c r="L14" s="52"/>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41">
        <f>IF(I17&lt;1000,1,0)</f>
        <v>1</v>
      </c>
      <c r="AO14" s="41" t="s">
        <v>44</v>
      </c>
    </row>
    <row r="15" spans="2:44" ht="15" customHeight="1" x14ac:dyDescent="0.3">
      <c r="B15" s="1"/>
      <c r="C15" s="1" t="s">
        <v>6</v>
      </c>
      <c r="E15" s="1"/>
      <c r="F15" s="1"/>
      <c r="G15" s="1"/>
      <c r="I15" s="1"/>
      <c r="J15" s="1"/>
      <c r="L15" s="1"/>
      <c r="M15" s="1"/>
      <c r="N15" s="1"/>
      <c r="O15" s="1"/>
      <c r="P15" s="1"/>
      <c r="Q15" s="1"/>
      <c r="R15" s="1"/>
      <c r="S15" s="1"/>
      <c r="T15" s="1"/>
      <c r="U15" s="1"/>
      <c r="V15" s="1"/>
      <c r="W15" s="1"/>
      <c r="X15" s="1"/>
      <c r="Y15" s="1"/>
      <c r="Z15" s="1"/>
      <c r="AA15" s="1"/>
      <c r="AB15" s="1"/>
      <c r="AC15" s="1"/>
      <c r="AE15" s="1"/>
      <c r="AF15" s="1"/>
      <c r="AG15" s="1"/>
      <c r="AH15" s="1"/>
      <c r="AI15" s="1"/>
      <c r="AJ15" s="1"/>
      <c r="AK15" s="1"/>
      <c r="AL15" s="1"/>
      <c r="AM15" s="1"/>
      <c r="AN15" s="41">
        <f>IF(I17&gt;=50,1,0)</f>
        <v>0</v>
      </c>
      <c r="AO15" s="41" t="s">
        <v>43</v>
      </c>
    </row>
    <row r="16" spans="2:44" ht="15" customHeight="1" x14ac:dyDescent="0.3">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41">
        <f>IF(AND(I17&lt;&gt;0,S17=0),1,0)</f>
        <v>0</v>
      </c>
      <c r="AO16" s="41" t="s">
        <v>41</v>
      </c>
      <c r="AQ16" s="79">
        <f>IF(AND(S17&lt;&gt;0,I17=0),1,0)</f>
        <v>0</v>
      </c>
      <c r="AR16" s="79" t="s">
        <v>72</v>
      </c>
    </row>
    <row r="17" spans="2:81" ht="15" customHeight="1" x14ac:dyDescent="0.3">
      <c r="B17" s="1"/>
      <c r="C17" s="1"/>
      <c r="D17" s="9"/>
      <c r="E17" s="9"/>
      <c r="F17" s="1" t="s">
        <v>7</v>
      </c>
      <c r="G17" s="10"/>
      <c r="H17" s="10"/>
      <c r="I17" s="196"/>
      <c r="J17" s="196"/>
      <c r="K17" s="196"/>
      <c r="L17" s="65" t="s">
        <v>59</v>
      </c>
      <c r="M17" s="10"/>
      <c r="N17" s="1" t="s">
        <v>8</v>
      </c>
      <c r="O17" s="1"/>
      <c r="P17" s="1"/>
      <c r="Q17" s="1"/>
      <c r="R17" s="1"/>
      <c r="S17" s="196"/>
      <c r="T17" s="196"/>
      <c r="U17" s="196"/>
      <c r="V17" s="197" t="s">
        <v>59</v>
      </c>
      <c r="W17" s="197"/>
      <c r="X17" s="1" t="s">
        <v>9</v>
      </c>
      <c r="Y17" s="1"/>
      <c r="Z17" s="198" t="str">
        <f>IF(S17=0,"-", IF(AN17&gt;20,"&gt;20","&lt;20"))</f>
        <v>-</v>
      </c>
      <c r="AA17" s="198"/>
      <c r="AB17" s="10" t="s">
        <v>10</v>
      </c>
      <c r="AC17" s="1"/>
      <c r="AD17" s="199" t="str">
        <f>IF(AND(I17=0,S17=0),"",IF(AN9=0,"Projet exempté",IF(AND(AN9=1,S17&lt;&gt;0,AN20=1),"Projet exempté",IF(AND(AN9=1,I17&lt;&gt;0,AN21&lt;&gt;3,AN21&lt;&gt;0),"Projet exempté","Projet soumis"))))</f>
        <v/>
      </c>
      <c r="AE17" s="199"/>
      <c r="AF17" s="199"/>
      <c r="AG17" s="199"/>
      <c r="AH17" s="199"/>
      <c r="AI17" s="199"/>
      <c r="AJ17" s="199"/>
      <c r="AK17" s="199"/>
      <c r="AL17" s="199"/>
      <c r="AM17" s="1"/>
      <c r="AN17" s="59">
        <f>IF(S17=0,100, I17/S17*100)</f>
        <v>100</v>
      </c>
      <c r="AO17" s="41" t="s">
        <v>42</v>
      </c>
      <c r="AR17" s="41"/>
      <c r="AS17" s="41"/>
    </row>
    <row r="18" spans="2:81" ht="15" customHeight="1" x14ac:dyDescent="0.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99"/>
      <c r="AE18" s="199"/>
      <c r="AF18" s="199"/>
      <c r="AG18" s="199"/>
      <c r="AH18" s="199"/>
      <c r="AI18" s="199"/>
      <c r="AJ18" s="199"/>
      <c r="AK18" s="199"/>
      <c r="AL18" s="199"/>
      <c r="AM18" s="1"/>
      <c r="AN18" s="41">
        <f>IF(AN17&gt;=20,0,1)</f>
        <v>0</v>
      </c>
      <c r="AO18" s="41" t="s">
        <v>45</v>
      </c>
    </row>
    <row r="19" spans="2:81" ht="15.6" customHeight="1" x14ac:dyDescent="0.3">
      <c r="B19" s="1"/>
      <c r="C19" s="11"/>
      <c r="D19" s="11"/>
      <c r="E19" s="1"/>
      <c r="F19" s="42" t="s">
        <v>39</v>
      </c>
      <c r="G19" s="1"/>
      <c r="H19" s="1"/>
      <c r="I19" s="34"/>
      <c r="J19" s="34" t="s">
        <v>60</v>
      </c>
      <c r="K19" s="34"/>
      <c r="L19" s="34"/>
      <c r="M19" s="34"/>
      <c r="N19" s="75" t="s">
        <v>69</v>
      </c>
      <c r="O19" s="34"/>
      <c r="P19" s="34"/>
      <c r="Q19" s="1"/>
      <c r="R19" s="1"/>
      <c r="S19" s="1"/>
      <c r="T19" s="1"/>
      <c r="U19" s="1"/>
      <c r="V19" s="1"/>
      <c r="W19" s="1"/>
      <c r="X19" s="1"/>
      <c r="Y19" s="1"/>
      <c r="Z19" s="1"/>
      <c r="AA19" s="1"/>
      <c r="AB19" s="1"/>
      <c r="AC19" s="1"/>
      <c r="AD19" s="1"/>
      <c r="AE19" s="1"/>
      <c r="AF19" s="1"/>
      <c r="AG19" s="1"/>
      <c r="AH19" s="1"/>
      <c r="AI19" s="1"/>
      <c r="AJ19" s="1"/>
      <c r="AK19" s="1"/>
      <c r="AL19" s="1"/>
      <c r="AM19" s="1"/>
    </row>
    <row r="20" spans="2:81" ht="24" customHeight="1" x14ac:dyDescent="0.25">
      <c r="B20" s="1"/>
      <c r="C20" s="1"/>
      <c r="D20" s="1"/>
      <c r="E20" s="1"/>
      <c r="F20" s="1"/>
      <c r="G20" s="48"/>
      <c r="H20" s="1"/>
      <c r="I20" s="50" t="str">
        <f>IF(S17=0,"",IF(AN20=1,"Fournir le certificat Minergie",""))</f>
        <v/>
      </c>
      <c r="J20" s="50"/>
      <c r="K20" s="1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60">
        <v>2</v>
      </c>
      <c r="AO20" s="60" t="s">
        <v>71</v>
      </c>
    </row>
    <row r="21" spans="2:81" s="61" customFormat="1" ht="19.95" customHeight="1" x14ac:dyDescent="0.25">
      <c r="B21" s="13"/>
      <c r="C21" s="12"/>
      <c r="D21" s="12"/>
      <c r="E21" s="13"/>
      <c r="F21" s="45" t="s">
        <v>40</v>
      </c>
      <c r="G21" s="13"/>
      <c r="H21" s="13"/>
      <c r="I21" s="34"/>
      <c r="J21" s="34" t="s">
        <v>56</v>
      </c>
      <c r="K21" s="76"/>
      <c r="L21" s="34"/>
      <c r="M21" s="34"/>
      <c r="N21" s="34"/>
      <c r="O21" s="34"/>
      <c r="P21" s="34"/>
      <c r="Q21" s="34"/>
      <c r="R21" s="34"/>
      <c r="S21" s="34"/>
      <c r="T21" s="34"/>
      <c r="U21" s="34"/>
      <c r="V21" s="34"/>
      <c r="W21" s="34"/>
      <c r="X21" s="34"/>
      <c r="Y21" s="34"/>
      <c r="Z21" s="34" t="s">
        <v>57</v>
      </c>
      <c r="AA21" s="34"/>
      <c r="AB21" s="34"/>
      <c r="AC21" s="34"/>
      <c r="AD21" s="76"/>
      <c r="AE21" s="34"/>
      <c r="AF21" s="75" t="s">
        <v>69</v>
      </c>
      <c r="AG21" s="64"/>
      <c r="AH21" s="64"/>
      <c r="AI21" s="13"/>
      <c r="AJ21" s="13"/>
      <c r="AK21" s="13"/>
      <c r="AL21" s="13"/>
      <c r="AM21" s="13"/>
      <c r="AN21" s="60">
        <v>3</v>
      </c>
      <c r="AO21" s="60" t="s">
        <v>70</v>
      </c>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row>
    <row r="22" spans="2:81" s="40" customFormat="1" ht="18.75" customHeight="1" x14ac:dyDescent="0.25">
      <c r="B22" s="54" t="b">
        <v>0</v>
      </c>
      <c r="C22" s="39"/>
      <c r="D22" s="39"/>
      <c r="E22" s="39"/>
      <c r="G22" s="39"/>
      <c r="H22" s="39"/>
      <c r="I22" s="51" t="str">
        <f>IF(AN21=1,"Fournir le certificat provisoire du label Minergie P, A ou Quartier","")</f>
        <v/>
      </c>
      <c r="K22" s="39"/>
      <c r="L22" s="39"/>
      <c r="M22" s="39"/>
      <c r="N22" s="39"/>
      <c r="O22" s="39"/>
      <c r="P22" s="39"/>
      <c r="Q22" s="39"/>
      <c r="R22" s="39"/>
      <c r="S22" s="39"/>
      <c r="T22" s="39"/>
      <c r="U22" s="39"/>
      <c r="V22" s="39"/>
      <c r="W22" s="39"/>
      <c r="X22" s="39"/>
      <c r="Y22" s="51" t="str">
        <f>IF(AN21=2,"Fournir le certificat CECB A/A version provisoire","")</f>
        <v/>
      </c>
      <c r="Z22" s="39"/>
      <c r="AA22" s="39"/>
      <c r="AB22" s="39"/>
      <c r="AC22" s="39"/>
      <c r="AD22" s="39"/>
      <c r="AE22" s="39"/>
      <c r="AF22" s="39"/>
      <c r="AG22" s="39"/>
      <c r="AH22" s="39"/>
      <c r="AI22" s="39"/>
      <c r="AJ22" s="39"/>
      <c r="AK22" s="39"/>
      <c r="AL22" s="39"/>
      <c r="AM22" s="39"/>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row>
    <row r="23" spans="2:81" ht="5.4" customHeight="1" thickBot="1" x14ac:dyDescent="0.35">
      <c r="B23" s="55"/>
      <c r="C23" s="8"/>
      <c r="D23" s="8"/>
      <c r="E23" s="8"/>
      <c r="F23" s="8"/>
      <c r="G23" s="8"/>
      <c r="H23" s="8"/>
      <c r="I23" s="8"/>
      <c r="J23" s="8"/>
      <c r="K23" s="8"/>
      <c r="L23" s="8"/>
      <c r="M23" s="8"/>
      <c r="N23" s="8"/>
      <c r="O23" s="8"/>
      <c r="P23" s="8"/>
      <c r="Q23" s="8"/>
      <c r="R23" s="8"/>
      <c r="S23" s="8"/>
      <c r="T23" s="8"/>
      <c r="U23" s="14"/>
      <c r="V23" s="8"/>
      <c r="W23" s="8"/>
      <c r="X23" s="8"/>
      <c r="Y23" s="8"/>
      <c r="Z23" s="8"/>
      <c r="AA23" s="8"/>
      <c r="AB23" s="8"/>
      <c r="AC23" s="8"/>
      <c r="AD23" s="8"/>
      <c r="AE23" s="8"/>
      <c r="AF23" s="8"/>
      <c r="AG23" s="8"/>
      <c r="AH23" s="8"/>
      <c r="AI23" s="8"/>
      <c r="AJ23" s="8"/>
      <c r="AK23" s="8"/>
      <c r="AL23" s="8"/>
      <c r="AM23" s="1"/>
    </row>
    <row r="24" spans="2:81" ht="20.100000000000001" customHeight="1" x14ac:dyDescent="0.3">
      <c r="B24" s="1"/>
      <c r="C24" s="15" t="s">
        <v>66</v>
      </c>
      <c r="D24" s="15"/>
      <c r="E24" s="15"/>
      <c r="F24" s="15"/>
      <c r="G24" s="15"/>
      <c r="H24" s="15"/>
      <c r="I24" s="15"/>
      <c r="J24" s="15"/>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81" ht="16.95" customHeight="1" x14ac:dyDescent="0.3">
      <c r="B25" s="1"/>
      <c r="C25" s="30" t="s">
        <v>12</v>
      </c>
      <c r="D25" s="15"/>
      <c r="E25" s="15"/>
      <c r="F25" s="15"/>
      <c r="G25" s="15"/>
      <c r="H25" s="15"/>
      <c r="I25" s="15"/>
      <c r="J25" s="15"/>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81" ht="26.25" customHeight="1" x14ac:dyDescent="0.3">
      <c r="B26" s="55"/>
      <c r="C26" s="30" t="s">
        <v>68</v>
      </c>
      <c r="D26" s="15"/>
      <c r="E26" s="15"/>
      <c r="F26" s="15"/>
      <c r="G26" s="15"/>
      <c r="H26" s="15"/>
      <c r="I26" s="15"/>
      <c r="J26" s="15"/>
      <c r="K26" s="15"/>
      <c r="L26" s="1"/>
      <c r="M26" s="1"/>
      <c r="N26" s="1"/>
      <c r="O26" s="1"/>
      <c r="P26" s="1"/>
      <c r="Q26" s="1"/>
      <c r="R26" s="1"/>
      <c r="S26" s="1"/>
      <c r="T26" s="1"/>
      <c r="U26" s="1"/>
      <c r="V26" s="1"/>
      <c r="W26" s="1"/>
      <c r="X26" s="1"/>
      <c r="Y26" s="1"/>
      <c r="Z26" s="33"/>
      <c r="AA26" s="1"/>
      <c r="AB26" s="1"/>
      <c r="AC26" s="1"/>
      <c r="AD26" s="1"/>
      <c r="AE26" s="1"/>
      <c r="AF26" s="1"/>
      <c r="AG26" s="1"/>
      <c r="AH26" s="1"/>
      <c r="AI26" s="1"/>
      <c r="AJ26" s="1"/>
      <c r="AK26" s="1"/>
      <c r="AL26" s="1"/>
      <c r="AM26" s="1"/>
    </row>
    <row r="27" spans="2:81" ht="19.2" customHeight="1" x14ac:dyDescent="0.3">
      <c r="C27" s="34"/>
      <c r="D27" s="34"/>
      <c r="E27" s="34"/>
      <c r="F27" s="34"/>
      <c r="G27" s="34"/>
      <c r="H27" s="34"/>
      <c r="I27" s="34"/>
      <c r="J27" s="34"/>
      <c r="K27" s="34"/>
      <c r="L27" s="34"/>
      <c r="M27" s="34"/>
      <c r="N27" s="34"/>
      <c r="O27" s="34"/>
      <c r="P27" s="34"/>
      <c r="Q27" s="34"/>
      <c r="R27" s="34"/>
      <c r="S27" s="34"/>
      <c r="T27" s="34"/>
      <c r="U27" s="77" t="s">
        <v>69</v>
      </c>
      <c r="V27" s="34"/>
      <c r="W27" s="34"/>
      <c r="X27" s="78"/>
      <c r="Y27" s="53"/>
      <c r="Z27" s="80" t="str">
        <f>IF(AN27=3,"justificatif EN-VS-101a non-applicable, fournir EN-VS-101b","")</f>
        <v/>
      </c>
      <c r="AA27" s="1"/>
      <c r="AB27" s="1"/>
      <c r="AC27" s="1"/>
      <c r="AD27" s="1"/>
      <c r="AE27" s="1"/>
      <c r="AF27" s="1"/>
      <c r="AG27" s="1"/>
      <c r="AH27" s="1"/>
      <c r="AI27" s="1"/>
      <c r="AJ27" s="1"/>
      <c r="AK27" s="1"/>
      <c r="AL27" s="1"/>
      <c r="AM27" s="1"/>
      <c r="AN27" s="41">
        <v>0</v>
      </c>
    </row>
    <row r="28" spans="2:81" ht="15" customHeight="1" x14ac:dyDescent="0.3">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row>
    <row r="29" spans="2:81" ht="15" customHeight="1" x14ac:dyDescent="0.3">
      <c r="B29" s="30"/>
      <c r="C29" s="202" t="s">
        <v>50</v>
      </c>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49"/>
    </row>
    <row r="30" spans="2:81" ht="15" customHeight="1" x14ac:dyDescent="0.3">
      <c r="B30" s="30"/>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49"/>
    </row>
    <row r="31" spans="2:81" ht="10.5" customHeight="1" x14ac:dyDescent="0.3">
      <c r="B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row>
    <row r="32" spans="2:81" ht="15" customHeight="1" x14ac:dyDescent="0.3">
      <c r="B32" s="30"/>
      <c r="C32" s="30" t="s">
        <v>11</v>
      </c>
      <c r="D32" s="30"/>
      <c r="E32" s="30"/>
      <c r="F32" s="30"/>
      <c r="G32" s="30"/>
      <c r="H32" s="30"/>
      <c r="I32" s="30"/>
      <c r="J32" s="30"/>
      <c r="K32" s="30"/>
      <c r="L32" s="30"/>
      <c r="M32" s="30"/>
      <c r="N32" s="30"/>
      <c r="O32" s="30"/>
      <c r="P32" s="35"/>
      <c r="Q32" s="35"/>
      <c r="R32" s="35"/>
      <c r="S32" s="30"/>
      <c r="T32" s="30"/>
      <c r="U32" s="30"/>
      <c r="V32" s="30"/>
      <c r="W32" s="30"/>
      <c r="X32" s="30"/>
      <c r="Y32" s="203" t="s">
        <v>126</v>
      </c>
      <c r="Z32" s="204"/>
      <c r="AA32" s="204"/>
      <c r="AB32" s="204"/>
      <c r="AC32" s="204"/>
      <c r="AD32" s="34"/>
      <c r="AE32" s="34"/>
      <c r="AF32" s="34"/>
      <c r="AG32" s="34"/>
      <c r="AH32" s="34"/>
      <c r="AI32" s="34"/>
      <c r="AJ32" s="35"/>
      <c r="AK32" s="1"/>
      <c r="AL32" s="1"/>
      <c r="AM32" s="1"/>
      <c r="AN32" s="41">
        <v>0</v>
      </c>
    </row>
    <row r="33" spans="2:83" ht="15" customHeight="1" x14ac:dyDescent="0.3">
      <c r="B33" s="30"/>
      <c r="C33" s="43"/>
      <c r="D33" s="30"/>
      <c r="E33" s="30"/>
      <c r="F33" s="30"/>
      <c r="G33" s="30"/>
      <c r="H33" s="30"/>
      <c r="I33" s="30"/>
      <c r="J33" s="30"/>
      <c r="K33" s="30"/>
      <c r="L33" s="30"/>
      <c r="M33" s="30"/>
      <c r="N33" s="30"/>
      <c r="O33" s="30"/>
      <c r="P33" s="35"/>
      <c r="Q33" s="35"/>
      <c r="R33" s="35"/>
      <c r="S33" s="30"/>
      <c r="T33" s="30"/>
      <c r="U33" s="30"/>
      <c r="V33" s="30"/>
      <c r="W33" s="30"/>
      <c r="X33" s="30"/>
      <c r="Y33" s="204"/>
      <c r="Z33" s="204"/>
      <c r="AA33" s="204"/>
      <c r="AB33" s="204"/>
      <c r="AC33" s="204"/>
      <c r="AD33" s="35"/>
      <c r="AE33" s="35"/>
      <c r="AF33" s="35"/>
      <c r="AG33" s="35"/>
      <c r="AH33" s="35"/>
      <c r="AI33" s="35"/>
      <c r="AJ33" s="35"/>
      <c r="AK33" s="30"/>
      <c r="AL33" s="30"/>
      <c r="AM33" s="30"/>
    </row>
    <row r="34" spans="2:83" ht="15" customHeight="1" x14ac:dyDescent="0.3">
      <c r="B34" s="30"/>
      <c r="C34" s="30"/>
      <c r="D34" s="30"/>
      <c r="E34" s="30"/>
      <c r="F34" s="30"/>
      <c r="G34" s="30"/>
      <c r="H34" s="30"/>
      <c r="I34" s="30"/>
      <c r="J34" s="30"/>
      <c r="K34" s="30"/>
      <c r="L34" s="30"/>
      <c r="M34" s="30"/>
      <c r="N34" s="1"/>
      <c r="O34" s="30"/>
      <c r="P34" s="35"/>
      <c r="Q34" s="35"/>
      <c r="R34" s="35"/>
      <c r="S34" s="30"/>
      <c r="T34" s="30"/>
      <c r="U34" s="30"/>
      <c r="V34" s="30"/>
      <c r="W34" s="30"/>
      <c r="X34" s="30"/>
      <c r="Y34" s="204"/>
      <c r="Z34" s="204"/>
      <c r="AA34" s="204"/>
      <c r="AB34" s="204"/>
      <c r="AC34" s="204"/>
      <c r="AD34" s="35"/>
      <c r="AE34" s="35"/>
      <c r="AF34" s="35"/>
      <c r="AG34" s="35"/>
      <c r="AH34" s="35"/>
      <c r="AI34" s="35"/>
      <c r="AJ34" s="35"/>
      <c r="AK34" s="30"/>
      <c r="AL34" s="30"/>
      <c r="AM34" s="30"/>
      <c r="AN34" s="41">
        <v>0</v>
      </c>
    </row>
    <row r="35" spans="2:83" ht="15" customHeight="1" x14ac:dyDescent="0.3">
      <c r="B35" s="30"/>
      <c r="C35" s="30"/>
      <c r="D35" s="30"/>
      <c r="E35" s="30"/>
      <c r="F35" s="30"/>
      <c r="G35" s="30"/>
      <c r="H35" s="30"/>
      <c r="I35" s="30"/>
      <c r="J35" s="30"/>
      <c r="K35" s="30"/>
      <c r="L35" s="30"/>
      <c r="M35" s="30"/>
      <c r="N35" s="1"/>
      <c r="O35" s="30"/>
      <c r="P35" s="30"/>
      <c r="Q35" s="30"/>
      <c r="R35" s="30"/>
      <c r="S35" s="30"/>
      <c r="T35" s="30"/>
      <c r="U35" s="30"/>
      <c r="V35" s="30"/>
      <c r="W35" s="30"/>
      <c r="X35" s="30"/>
      <c r="Y35" s="31"/>
      <c r="Z35" s="31"/>
      <c r="AA35" s="30"/>
      <c r="AB35" s="30"/>
      <c r="AC35" s="30"/>
      <c r="AD35" s="35"/>
      <c r="AE35" s="35"/>
      <c r="AF35" s="35"/>
      <c r="AG35" s="35"/>
      <c r="AH35" s="35"/>
      <c r="AI35" s="35"/>
      <c r="AJ35" s="35"/>
      <c r="AK35" s="30"/>
      <c r="AL35" s="30"/>
      <c r="AM35" s="30"/>
    </row>
    <row r="36" spans="2:83" ht="15" customHeight="1" x14ac:dyDescent="0.3">
      <c r="B36" s="30"/>
      <c r="C36" s="53" t="str">
        <f>IF(AN20=2,IF(OR(AN32=1,AN34=1,AN34=2),"Fournir EN-VS-104 et EN-VS-110",""),"")</f>
        <v/>
      </c>
      <c r="D36" s="30"/>
      <c r="E36" s="30"/>
      <c r="F36" s="30"/>
      <c r="G36" s="30"/>
      <c r="H36" s="30"/>
      <c r="I36" s="30"/>
      <c r="J36" s="30"/>
      <c r="K36" s="30"/>
      <c r="L36" s="30"/>
      <c r="M36" s="30"/>
      <c r="N36" s="1"/>
      <c r="O36" s="30"/>
      <c r="P36" s="30"/>
      <c r="Q36" s="30"/>
      <c r="R36" s="30"/>
      <c r="S36" s="30"/>
      <c r="T36" s="30"/>
      <c r="U36" s="30"/>
      <c r="V36" s="30"/>
      <c r="W36" s="30"/>
      <c r="X36" s="30"/>
      <c r="Y36" s="31"/>
      <c r="Z36" s="31"/>
      <c r="AA36" s="30"/>
      <c r="AB36" s="30"/>
      <c r="AC36" s="30"/>
      <c r="AD36" s="35"/>
      <c r="AE36" s="35"/>
      <c r="AF36" s="35"/>
      <c r="AG36" s="35"/>
      <c r="AH36" s="35"/>
      <c r="AI36" s="35"/>
      <c r="AJ36" s="35"/>
      <c r="AK36" s="30"/>
      <c r="AL36" s="30"/>
      <c r="AM36" s="30"/>
    </row>
    <row r="37" spans="2:83" ht="15" customHeight="1" x14ac:dyDescent="0.3">
      <c r="B37" s="30"/>
      <c r="C37" s="30"/>
      <c r="D37" s="30"/>
      <c r="E37" s="30"/>
      <c r="F37" s="30"/>
      <c r="G37" s="30"/>
      <c r="H37" s="30"/>
      <c r="I37" s="30"/>
      <c r="J37" s="30"/>
      <c r="K37" s="30"/>
      <c r="L37" s="30"/>
      <c r="M37" s="30"/>
      <c r="N37" s="1"/>
      <c r="O37" s="30"/>
      <c r="P37" s="30"/>
      <c r="Q37" s="30"/>
      <c r="R37" s="30"/>
      <c r="S37" s="30"/>
      <c r="T37" s="30"/>
      <c r="U37" s="30"/>
      <c r="V37" s="30"/>
      <c r="W37" s="30"/>
      <c r="X37" s="30"/>
      <c r="Y37" s="31"/>
      <c r="Z37" s="31"/>
      <c r="AA37" s="30"/>
      <c r="AB37" s="30"/>
      <c r="AC37" s="30"/>
      <c r="AD37" s="30"/>
      <c r="AE37" s="30"/>
      <c r="AF37" s="30"/>
      <c r="AG37" s="30"/>
      <c r="AH37" s="30"/>
      <c r="AI37" s="30"/>
      <c r="AJ37" s="30"/>
      <c r="AK37" s="30"/>
      <c r="AL37" s="30"/>
      <c r="AM37" s="30"/>
    </row>
    <row r="38" spans="2:83" ht="15" customHeight="1" x14ac:dyDescent="0.3">
      <c r="B38" s="30"/>
      <c r="C38" s="1" t="s">
        <v>13</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2:83" ht="16.95" customHeight="1" x14ac:dyDescent="0.25">
      <c r="B39" s="30"/>
      <c r="C39" s="16"/>
      <c r="D39" s="17"/>
      <c r="E39" s="17"/>
      <c r="F39" s="17"/>
      <c r="G39" s="17"/>
      <c r="H39" s="17"/>
      <c r="I39" s="17"/>
      <c r="J39" s="17"/>
      <c r="K39" s="17"/>
      <c r="L39" s="17"/>
      <c r="M39" s="17"/>
      <c r="N39" s="17"/>
      <c r="O39" s="17"/>
      <c r="P39" s="17"/>
      <c r="Q39" s="17"/>
      <c r="R39" s="17"/>
      <c r="S39" s="17"/>
      <c r="T39" s="17"/>
      <c r="U39" s="17"/>
      <c r="V39" s="17"/>
      <c r="W39" s="17"/>
      <c r="X39" s="17"/>
      <c r="Y39" s="17"/>
      <c r="Z39" s="17"/>
      <c r="AA39" s="205" t="s">
        <v>14</v>
      </c>
      <c r="AB39" s="206"/>
      <c r="AC39" s="205" t="s">
        <v>15</v>
      </c>
      <c r="AD39" s="206"/>
      <c r="AE39" s="205" t="s">
        <v>16</v>
      </c>
      <c r="AF39" s="206"/>
      <c r="AG39" s="205" t="s">
        <v>17</v>
      </c>
      <c r="AH39" s="206"/>
      <c r="AI39" s="205" t="s">
        <v>18</v>
      </c>
      <c r="AJ39" s="207"/>
      <c r="AK39" s="208"/>
      <c r="AL39" s="209"/>
      <c r="AM39" s="1"/>
      <c r="AN39" s="3"/>
      <c r="AO39" s="3"/>
      <c r="AQ39" s="41"/>
      <c r="AR39" s="41"/>
      <c r="CD39" s="2"/>
      <c r="CE39" s="2"/>
    </row>
    <row r="40" spans="2:83" ht="156" customHeight="1" x14ac:dyDescent="0.3">
      <c r="B40" s="1"/>
      <c r="C40" s="18"/>
      <c r="D40" s="19" t="s">
        <v>19</v>
      </c>
      <c r="E40" s="20"/>
      <c r="F40" s="20"/>
      <c r="G40" s="20"/>
      <c r="H40" s="20"/>
      <c r="I40" s="20"/>
      <c r="J40" s="20"/>
      <c r="K40" s="20"/>
      <c r="L40" s="20"/>
      <c r="M40" s="20"/>
      <c r="N40" s="20"/>
      <c r="O40" s="20"/>
      <c r="P40" s="20"/>
      <c r="Q40" s="20"/>
      <c r="R40" s="20"/>
      <c r="S40" s="20"/>
      <c r="T40" s="20"/>
      <c r="U40" s="20"/>
      <c r="V40" s="20"/>
      <c r="W40" s="20"/>
      <c r="X40" s="20"/>
      <c r="Y40" s="20"/>
      <c r="Z40" s="20"/>
      <c r="AA40" s="210" t="s">
        <v>20</v>
      </c>
      <c r="AB40" s="211"/>
      <c r="AC40" s="210" t="s">
        <v>46</v>
      </c>
      <c r="AD40" s="211"/>
      <c r="AE40" s="210" t="s">
        <v>67</v>
      </c>
      <c r="AF40" s="211"/>
      <c r="AG40" s="210" t="s">
        <v>21</v>
      </c>
      <c r="AH40" s="211"/>
      <c r="AI40" s="210" t="s">
        <v>22</v>
      </c>
      <c r="AJ40" s="212"/>
      <c r="AK40" s="200"/>
      <c r="AL40" s="201"/>
      <c r="AM40" s="1"/>
      <c r="AN40" s="3"/>
      <c r="AO40" s="3"/>
      <c r="AQ40" s="41"/>
      <c r="AR40" s="41"/>
      <c r="CD40" s="2"/>
      <c r="CE40" s="2"/>
    </row>
    <row r="41" spans="2:83" ht="13.2" x14ac:dyDescent="0.3">
      <c r="B41" s="1"/>
      <c r="C41" s="66" t="s">
        <v>61</v>
      </c>
      <c r="D41" s="22" t="s">
        <v>23</v>
      </c>
      <c r="E41" s="22"/>
      <c r="F41" s="22"/>
      <c r="G41" s="22"/>
      <c r="H41" s="22"/>
      <c r="I41" s="22"/>
      <c r="J41" s="1"/>
      <c r="K41" s="1"/>
      <c r="L41" s="1"/>
      <c r="M41" s="1"/>
      <c r="N41" s="1"/>
      <c r="O41" s="1"/>
      <c r="P41" s="1"/>
      <c r="Q41" s="1"/>
      <c r="R41" s="1"/>
      <c r="S41" s="1"/>
      <c r="T41" s="1"/>
      <c r="U41" s="22"/>
      <c r="V41" s="22"/>
      <c r="W41" s="22"/>
      <c r="X41" s="22"/>
      <c r="Y41" s="22"/>
      <c r="Z41" s="22"/>
      <c r="AA41" s="213"/>
      <c r="AB41" s="214"/>
      <c r="AC41" s="213"/>
      <c r="AD41" s="214"/>
      <c r="AE41" s="213"/>
      <c r="AF41" s="214"/>
      <c r="AG41" s="213"/>
      <c r="AH41" s="214"/>
      <c r="AI41" s="219" t="s">
        <v>24</v>
      </c>
      <c r="AJ41" s="220"/>
      <c r="AK41" s="152"/>
      <c r="AL41" s="153"/>
      <c r="AM41" s="1"/>
      <c r="AN41" s="3"/>
      <c r="AO41" s="3"/>
      <c r="AP41" s="41" t="s">
        <v>82</v>
      </c>
      <c r="AQ41" s="41"/>
      <c r="AR41" s="41"/>
      <c r="CD41" s="2"/>
      <c r="CE41" s="2"/>
    </row>
    <row r="42" spans="2:83" ht="15" customHeight="1" x14ac:dyDescent="0.3">
      <c r="B42" s="1"/>
      <c r="C42" s="23"/>
      <c r="D42" s="22" t="s">
        <v>25</v>
      </c>
      <c r="E42" s="22"/>
      <c r="F42" s="22"/>
      <c r="G42" s="22"/>
      <c r="H42" s="22"/>
      <c r="I42" s="22"/>
      <c r="J42" s="1"/>
      <c r="K42" s="1"/>
      <c r="L42" s="1"/>
      <c r="M42" s="1"/>
      <c r="N42" s="1"/>
      <c r="O42" s="1"/>
      <c r="P42" s="1"/>
      <c r="Q42" s="1"/>
      <c r="R42" s="1"/>
      <c r="S42" s="42" t="s">
        <v>26</v>
      </c>
      <c r="T42" s="24"/>
      <c r="U42" s="24" t="s">
        <v>48</v>
      </c>
      <c r="V42" s="24"/>
      <c r="W42" s="24"/>
      <c r="X42" s="24"/>
      <c r="Y42" s="24"/>
      <c r="Z42" s="24"/>
      <c r="AA42" s="215"/>
      <c r="AB42" s="216"/>
      <c r="AC42" s="215"/>
      <c r="AD42" s="216"/>
      <c r="AE42" s="215"/>
      <c r="AF42" s="216"/>
      <c r="AG42" s="215"/>
      <c r="AH42" s="216"/>
      <c r="AI42" s="221"/>
      <c r="AJ42" s="222"/>
      <c r="AK42" s="152"/>
      <c r="AL42" s="153"/>
      <c r="AM42" s="1"/>
      <c r="AN42" s="3"/>
      <c r="AO42" s="3"/>
      <c r="AP42" s="41">
        <v>17</v>
      </c>
      <c r="AQ42" s="41"/>
      <c r="AR42" s="41"/>
      <c r="CD42" s="2"/>
      <c r="CE42" s="2"/>
    </row>
    <row r="43" spans="2:83" ht="15" customHeight="1" x14ac:dyDescent="0.3">
      <c r="B43" s="1"/>
      <c r="C43" s="21"/>
      <c r="D43" s="22" t="s">
        <v>27</v>
      </c>
      <c r="E43" s="22"/>
      <c r="F43" s="22"/>
      <c r="G43" s="22"/>
      <c r="H43" s="22"/>
      <c r="I43" s="22"/>
      <c r="J43" s="22"/>
      <c r="K43" s="22"/>
      <c r="L43" s="22"/>
      <c r="M43" s="22"/>
      <c r="N43" s="22"/>
      <c r="O43" s="22"/>
      <c r="P43" s="22"/>
      <c r="Q43" s="22"/>
      <c r="R43" s="22"/>
      <c r="S43" s="42" t="s">
        <v>52</v>
      </c>
      <c r="T43" s="22"/>
      <c r="U43" s="24" t="s">
        <v>48</v>
      </c>
      <c r="V43" s="22"/>
      <c r="W43" s="22"/>
      <c r="X43" s="22"/>
      <c r="Y43" s="22"/>
      <c r="Z43" s="22"/>
      <c r="AA43" s="215"/>
      <c r="AB43" s="216"/>
      <c r="AC43" s="215"/>
      <c r="AD43" s="216"/>
      <c r="AE43" s="215"/>
      <c r="AF43" s="216"/>
      <c r="AG43" s="215"/>
      <c r="AH43" s="216"/>
      <c r="AI43" s="221"/>
      <c r="AJ43" s="222"/>
      <c r="AK43" s="152"/>
      <c r="AL43" s="153"/>
      <c r="AM43" s="1"/>
      <c r="AN43" s="3"/>
      <c r="AO43" s="3"/>
      <c r="AR43" s="41"/>
      <c r="CD43" s="2"/>
      <c r="CE43" s="2"/>
    </row>
    <row r="44" spans="2:83" ht="15" customHeight="1" x14ac:dyDescent="0.3">
      <c r="B44" s="1"/>
      <c r="C44" s="25"/>
      <c r="D44" s="26" t="s">
        <v>28</v>
      </c>
      <c r="E44" s="26"/>
      <c r="F44" s="26"/>
      <c r="G44" s="26"/>
      <c r="H44" s="26"/>
      <c r="I44" s="26"/>
      <c r="J44" s="26"/>
      <c r="K44" s="26"/>
      <c r="L44" s="26"/>
      <c r="M44" s="26"/>
      <c r="N44" s="26"/>
      <c r="O44" s="26"/>
      <c r="P44" s="26"/>
      <c r="Q44" s="26"/>
      <c r="R44" s="26"/>
      <c r="S44" s="44" t="s">
        <v>37</v>
      </c>
      <c r="T44" s="26"/>
      <c r="U44" s="26" t="s">
        <v>38</v>
      </c>
      <c r="V44" s="26"/>
      <c r="W44" s="26"/>
      <c r="X44" s="26"/>
      <c r="Y44" s="26"/>
      <c r="Z44" s="26"/>
      <c r="AA44" s="217"/>
      <c r="AB44" s="218"/>
      <c r="AC44" s="217"/>
      <c r="AD44" s="218"/>
      <c r="AE44" s="217"/>
      <c r="AF44" s="218"/>
      <c r="AG44" s="217"/>
      <c r="AH44" s="218"/>
      <c r="AI44" s="223"/>
      <c r="AJ44" s="224"/>
      <c r="AK44" s="152"/>
      <c r="AL44" s="153"/>
      <c r="AM44" s="1"/>
      <c r="AN44" s="3"/>
      <c r="AO44" s="3"/>
      <c r="AP44" s="41" t="s">
        <v>81</v>
      </c>
      <c r="AR44" s="41"/>
      <c r="CD44" s="2"/>
      <c r="CE44" s="2"/>
    </row>
    <row r="45" spans="2:83" ht="15" customHeight="1" x14ac:dyDescent="0.3">
      <c r="B45" s="1"/>
      <c r="C45" s="66" t="s">
        <v>62</v>
      </c>
      <c r="D45" s="22" t="s">
        <v>23</v>
      </c>
      <c r="E45" s="22"/>
      <c r="F45" s="22"/>
      <c r="G45" s="22"/>
      <c r="H45" s="22"/>
      <c r="I45" s="22"/>
      <c r="J45" s="22"/>
      <c r="K45" s="22"/>
      <c r="L45" s="22"/>
      <c r="M45" s="22"/>
      <c r="N45" s="22"/>
      <c r="O45" s="22"/>
      <c r="P45" s="22"/>
      <c r="Q45" s="22"/>
      <c r="R45" s="22"/>
      <c r="S45" s="22"/>
      <c r="T45" s="22"/>
      <c r="U45" s="22"/>
      <c r="V45" s="22"/>
      <c r="W45" s="22"/>
      <c r="X45" s="22"/>
      <c r="Y45" s="22"/>
      <c r="Z45" s="22"/>
      <c r="AA45" s="213"/>
      <c r="AB45" s="214"/>
      <c r="AC45" s="213"/>
      <c r="AD45" s="214"/>
      <c r="AE45" s="213"/>
      <c r="AF45" s="214"/>
      <c r="AG45" s="213"/>
      <c r="AH45" s="214"/>
      <c r="AI45" s="225"/>
      <c r="AJ45" s="226"/>
      <c r="AK45" s="152"/>
      <c r="AL45" s="153"/>
      <c r="AM45" s="1"/>
      <c r="AN45" s="3"/>
      <c r="AO45" s="3"/>
      <c r="AP45" s="41">
        <f>IF(OR(AP42=1,AP42=7,AP42=8,AP42=9),1,0)</f>
        <v>0</v>
      </c>
      <c r="AQ45" s="41"/>
      <c r="AR45" s="41"/>
      <c r="CD45" s="2"/>
      <c r="CE45" s="2"/>
    </row>
    <row r="46" spans="2:83" ht="15" customHeight="1" x14ac:dyDescent="0.3">
      <c r="B46" s="1"/>
      <c r="C46" s="66"/>
      <c r="D46" s="22" t="s">
        <v>25</v>
      </c>
      <c r="E46" s="22"/>
      <c r="F46" s="22"/>
      <c r="G46" s="22"/>
      <c r="H46" s="22"/>
      <c r="I46" s="22"/>
      <c r="J46" s="22"/>
      <c r="K46" s="22"/>
      <c r="L46" s="22"/>
      <c r="M46" s="22"/>
      <c r="N46" s="22"/>
      <c r="O46" s="22"/>
      <c r="P46" s="22"/>
      <c r="Q46" s="22"/>
      <c r="R46" s="22"/>
      <c r="S46" s="42" t="s">
        <v>26</v>
      </c>
      <c r="T46" s="24"/>
      <c r="U46" s="24" t="s">
        <v>48</v>
      </c>
      <c r="V46" s="24"/>
      <c r="W46" s="22"/>
      <c r="X46" s="22"/>
      <c r="Y46" s="22"/>
      <c r="Z46" s="22"/>
      <c r="AA46" s="215"/>
      <c r="AB46" s="216"/>
      <c r="AC46" s="215"/>
      <c r="AD46" s="216"/>
      <c r="AE46" s="215"/>
      <c r="AF46" s="216"/>
      <c r="AG46" s="215"/>
      <c r="AH46" s="216"/>
      <c r="AI46" s="215"/>
      <c r="AJ46" s="227"/>
      <c r="AK46" s="152"/>
      <c r="AL46" s="153"/>
      <c r="AM46" s="1"/>
      <c r="AN46" s="3"/>
      <c r="AO46" s="3"/>
      <c r="AQ46" s="41"/>
      <c r="AR46" s="41"/>
      <c r="CD46" s="2"/>
      <c r="CE46" s="2"/>
    </row>
    <row r="47" spans="2:83" ht="15" customHeight="1" x14ac:dyDescent="0.3">
      <c r="B47" s="1"/>
      <c r="C47" s="66"/>
      <c r="D47" s="22" t="s">
        <v>27</v>
      </c>
      <c r="E47" s="22"/>
      <c r="F47" s="22"/>
      <c r="G47" s="22"/>
      <c r="H47" s="22"/>
      <c r="I47" s="22"/>
      <c r="J47" s="22"/>
      <c r="K47" s="22"/>
      <c r="L47" s="22"/>
      <c r="M47" s="22"/>
      <c r="N47" s="22"/>
      <c r="O47" s="22"/>
      <c r="P47" s="22"/>
      <c r="Q47" s="22"/>
      <c r="R47" s="22"/>
      <c r="S47" s="42" t="s">
        <v>52</v>
      </c>
      <c r="T47" s="22"/>
      <c r="U47" s="24" t="s">
        <v>48</v>
      </c>
      <c r="V47" s="22"/>
      <c r="W47" s="22"/>
      <c r="X47" s="22"/>
      <c r="Y47" s="22"/>
      <c r="Z47" s="22"/>
      <c r="AA47" s="215"/>
      <c r="AB47" s="216"/>
      <c r="AC47" s="215"/>
      <c r="AD47" s="216"/>
      <c r="AE47" s="215"/>
      <c r="AF47" s="216"/>
      <c r="AG47" s="215"/>
      <c r="AH47" s="216"/>
      <c r="AI47" s="215"/>
      <c r="AJ47" s="227"/>
      <c r="AK47" s="152"/>
      <c r="AL47" s="153"/>
      <c r="AM47" s="1"/>
      <c r="AN47" s="3"/>
      <c r="AO47" s="3"/>
      <c r="AQ47" s="41"/>
      <c r="AR47" s="41"/>
      <c r="CD47" s="2"/>
      <c r="CE47" s="2"/>
    </row>
    <row r="48" spans="2:83" ht="15" customHeight="1" x14ac:dyDescent="0.3">
      <c r="B48" s="1"/>
      <c r="C48" s="66"/>
      <c r="D48" s="22" t="s">
        <v>55</v>
      </c>
      <c r="E48" s="22"/>
      <c r="F48" s="22"/>
      <c r="G48" s="22"/>
      <c r="H48" s="22"/>
      <c r="I48" s="22"/>
      <c r="J48" s="22"/>
      <c r="K48" s="22"/>
      <c r="L48" s="22"/>
      <c r="M48" s="22"/>
      <c r="N48" s="22"/>
      <c r="O48" s="22"/>
      <c r="P48" s="22"/>
      <c r="Q48" s="22"/>
      <c r="R48" s="22"/>
      <c r="S48" s="22"/>
      <c r="T48" s="22"/>
      <c r="U48" s="22"/>
      <c r="V48" s="22"/>
      <c r="W48" s="22"/>
      <c r="X48" s="22"/>
      <c r="Y48" s="22"/>
      <c r="Z48" s="22"/>
      <c r="AA48" s="215"/>
      <c r="AB48" s="216"/>
      <c r="AC48" s="215"/>
      <c r="AD48" s="216"/>
      <c r="AE48" s="215"/>
      <c r="AF48" s="216"/>
      <c r="AG48" s="215"/>
      <c r="AH48" s="216"/>
      <c r="AI48" s="215"/>
      <c r="AJ48" s="227"/>
      <c r="AK48" s="152"/>
      <c r="AL48" s="153"/>
      <c r="AM48" s="1"/>
      <c r="AN48" s="3"/>
      <c r="AO48" s="3"/>
      <c r="AQ48" s="41"/>
      <c r="AR48" s="41"/>
      <c r="CD48" s="2"/>
      <c r="CE48" s="2"/>
    </row>
    <row r="49" spans="2:83" ht="15" customHeight="1" x14ac:dyDescent="0.3">
      <c r="B49" s="1"/>
      <c r="C49" s="67"/>
      <c r="D49" s="26" t="s">
        <v>54</v>
      </c>
      <c r="E49" s="26"/>
      <c r="F49" s="26"/>
      <c r="G49" s="26"/>
      <c r="H49" s="26"/>
      <c r="I49" s="26"/>
      <c r="J49" s="26"/>
      <c r="K49" s="26"/>
      <c r="L49" s="26"/>
      <c r="M49" s="26"/>
      <c r="N49" s="26"/>
      <c r="O49" s="26"/>
      <c r="P49" s="26"/>
      <c r="Q49" s="26"/>
      <c r="R49" s="26"/>
      <c r="S49" s="26"/>
      <c r="T49" s="26"/>
      <c r="U49" s="26"/>
      <c r="V49" s="26"/>
      <c r="W49" s="26"/>
      <c r="X49" s="26"/>
      <c r="Y49" s="26"/>
      <c r="Z49" s="26"/>
      <c r="AA49" s="217"/>
      <c r="AB49" s="218"/>
      <c r="AC49" s="217"/>
      <c r="AD49" s="218"/>
      <c r="AE49" s="217"/>
      <c r="AF49" s="218"/>
      <c r="AG49" s="217"/>
      <c r="AH49" s="218"/>
      <c r="AI49" s="217"/>
      <c r="AJ49" s="228"/>
      <c r="AK49" s="152"/>
      <c r="AL49" s="153"/>
      <c r="AM49" s="1"/>
      <c r="AN49" s="3"/>
      <c r="AO49" s="3"/>
      <c r="AQ49" s="41"/>
      <c r="AR49" s="41"/>
      <c r="CD49" s="2"/>
      <c r="CE49" s="2"/>
    </row>
    <row r="50" spans="2:83" ht="15" customHeight="1" x14ac:dyDescent="0.3">
      <c r="B50" s="1"/>
      <c r="C50" s="66" t="s">
        <v>63</v>
      </c>
      <c r="D50" s="22" t="s">
        <v>23</v>
      </c>
      <c r="E50" s="22"/>
      <c r="F50" s="22"/>
      <c r="G50" s="22"/>
      <c r="H50" s="22"/>
      <c r="I50" s="22"/>
      <c r="J50" s="22"/>
      <c r="K50" s="22"/>
      <c r="L50" s="22"/>
      <c r="M50" s="22"/>
      <c r="N50" s="22"/>
      <c r="O50" s="22"/>
      <c r="P50" s="22"/>
      <c r="Q50" s="22"/>
      <c r="R50" s="22"/>
      <c r="S50" s="22"/>
      <c r="T50" s="22"/>
      <c r="U50" s="22"/>
      <c r="V50" s="22"/>
      <c r="W50" s="22"/>
      <c r="X50" s="22"/>
      <c r="Y50" s="22"/>
      <c r="Z50" s="22"/>
      <c r="AA50" s="213"/>
      <c r="AB50" s="214"/>
      <c r="AC50" s="213"/>
      <c r="AD50" s="214"/>
      <c r="AE50" s="213"/>
      <c r="AF50" s="214"/>
      <c r="AG50" s="229"/>
      <c r="AH50" s="230"/>
      <c r="AI50" s="229"/>
      <c r="AJ50" s="220"/>
      <c r="AK50" s="152"/>
      <c r="AL50" s="153"/>
      <c r="AM50" s="1"/>
      <c r="AN50" s="3"/>
      <c r="AO50" s="3"/>
      <c r="AQ50" s="41"/>
      <c r="AR50" s="41"/>
      <c r="CD50" s="2"/>
      <c r="CE50" s="2"/>
    </row>
    <row r="51" spans="2:83" ht="15" customHeight="1" x14ac:dyDescent="0.3">
      <c r="B51" s="1"/>
      <c r="C51" s="66"/>
      <c r="D51" s="22" t="s">
        <v>25</v>
      </c>
      <c r="E51" s="22"/>
      <c r="F51" s="22"/>
      <c r="G51" s="22"/>
      <c r="H51" s="22"/>
      <c r="I51" s="22"/>
      <c r="J51" s="22"/>
      <c r="K51" s="22"/>
      <c r="L51" s="22"/>
      <c r="M51" s="22"/>
      <c r="N51" s="22"/>
      <c r="O51" s="22"/>
      <c r="P51" s="22"/>
      <c r="Q51" s="22"/>
      <c r="R51" s="22"/>
      <c r="S51" s="42" t="s">
        <v>29</v>
      </c>
      <c r="T51" s="24"/>
      <c r="U51" s="24" t="s">
        <v>48</v>
      </c>
      <c r="V51" s="24"/>
      <c r="W51" s="22"/>
      <c r="X51" s="22"/>
      <c r="Y51" s="22"/>
      <c r="Z51" s="22"/>
      <c r="AA51" s="215"/>
      <c r="AB51" s="216"/>
      <c r="AC51" s="215"/>
      <c r="AD51" s="216"/>
      <c r="AE51" s="215"/>
      <c r="AF51" s="216"/>
      <c r="AG51" s="221"/>
      <c r="AH51" s="231"/>
      <c r="AI51" s="221"/>
      <c r="AJ51" s="222"/>
      <c r="AK51" s="152"/>
      <c r="AL51" s="153"/>
      <c r="AM51" s="1"/>
      <c r="AN51" s="3"/>
      <c r="AO51" s="3"/>
      <c r="AQ51" s="41"/>
      <c r="AR51" s="41"/>
      <c r="CD51" s="2"/>
      <c r="CE51" s="2"/>
    </row>
    <row r="52" spans="2:83" ht="15" customHeight="1" x14ac:dyDescent="0.3">
      <c r="B52" s="1"/>
      <c r="C52" s="67"/>
      <c r="D52" s="26" t="s">
        <v>27</v>
      </c>
      <c r="E52" s="26"/>
      <c r="F52" s="26"/>
      <c r="G52" s="26"/>
      <c r="H52" s="26"/>
      <c r="I52" s="26"/>
      <c r="J52" s="26"/>
      <c r="K52" s="26"/>
      <c r="L52" s="26"/>
      <c r="M52" s="26"/>
      <c r="N52" s="26"/>
      <c r="O52" s="26"/>
      <c r="P52" s="26"/>
      <c r="Q52" s="26"/>
      <c r="R52" s="26"/>
      <c r="S52" s="44" t="s">
        <v>52</v>
      </c>
      <c r="T52" s="26"/>
      <c r="U52" s="27" t="s">
        <v>48</v>
      </c>
      <c r="V52" s="26"/>
      <c r="W52" s="26"/>
      <c r="X52" s="26"/>
      <c r="Y52" s="26"/>
      <c r="Z52" s="26"/>
      <c r="AA52" s="217"/>
      <c r="AB52" s="218"/>
      <c r="AC52" s="217"/>
      <c r="AD52" s="218"/>
      <c r="AE52" s="217"/>
      <c r="AF52" s="218"/>
      <c r="AG52" s="223"/>
      <c r="AH52" s="232"/>
      <c r="AI52" s="223"/>
      <c r="AJ52" s="224"/>
      <c r="AK52" s="152"/>
      <c r="AL52" s="153"/>
      <c r="AM52" s="1"/>
      <c r="AN52" s="3"/>
      <c r="AO52" s="3"/>
      <c r="AQ52" s="41"/>
      <c r="AR52" s="41"/>
      <c r="CD52" s="2"/>
      <c r="CE52" s="2"/>
    </row>
    <row r="53" spans="2:83" ht="15" customHeight="1" x14ac:dyDescent="0.3">
      <c r="B53" s="1"/>
      <c r="C53" s="66" t="s">
        <v>64</v>
      </c>
      <c r="D53" s="22" t="s">
        <v>23</v>
      </c>
      <c r="E53" s="22"/>
      <c r="F53" s="22"/>
      <c r="G53" s="22"/>
      <c r="H53" s="22"/>
      <c r="I53" s="22"/>
      <c r="J53" s="22"/>
      <c r="K53" s="22"/>
      <c r="L53" s="22"/>
      <c r="M53" s="22"/>
      <c r="N53" s="22"/>
      <c r="O53" s="22"/>
      <c r="P53" s="22"/>
      <c r="Q53" s="22"/>
      <c r="R53" s="22"/>
      <c r="S53" s="22"/>
      <c r="T53" s="22"/>
      <c r="U53" s="22"/>
      <c r="V53" s="22"/>
      <c r="W53" s="22"/>
      <c r="X53" s="22"/>
      <c r="Y53" s="22"/>
      <c r="Z53" s="22"/>
      <c r="AA53" s="213"/>
      <c r="AB53" s="214"/>
      <c r="AC53" s="213"/>
      <c r="AD53" s="214"/>
      <c r="AE53" s="213"/>
      <c r="AF53" s="214"/>
      <c r="AG53" s="213"/>
      <c r="AH53" s="214"/>
      <c r="AI53" s="229"/>
      <c r="AJ53" s="220"/>
      <c r="AK53" s="152"/>
      <c r="AL53" s="153"/>
      <c r="AM53" s="1"/>
      <c r="AN53" s="3"/>
      <c r="AO53" s="3"/>
      <c r="AQ53" s="41"/>
      <c r="AR53" s="41"/>
      <c r="CD53" s="2"/>
      <c r="CE53" s="2"/>
    </row>
    <row r="54" spans="2:83" ht="15" customHeight="1" x14ac:dyDescent="0.3">
      <c r="B54" s="1"/>
      <c r="C54" s="21"/>
      <c r="D54" s="22" t="s">
        <v>25</v>
      </c>
      <c r="E54" s="22"/>
      <c r="F54" s="22"/>
      <c r="G54" s="22"/>
      <c r="H54" s="22"/>
      <c r="I54" s="22"/>
      <c r="J54" s="22"/>
      <c r="K54" s="22"/>
      <c r="L54" s="22"/>
      <c r="M54" s="22"/>
      <c r="N54" s="22"/>
      <c r="O54" s="22"/>
      <c r="P54" s="22"/>
      <c r="Q54" s="22"/>
      <c r="R54" s="22"/>
      <c r="S54" s="42" t="s">
        <v>29</v>
      </c>
      <c r="T54" s="24"/>
      <c r="U54" s="24" t="s">
        <v>48</v>
      </c>
      <c r="V54" s="24"/>
      <c r="W54" s="22"/>
      <c r="X54" s="22"/>
      <c r="Y54" s="22"/>
      <c r="Z54" s="22"/>
      <c r="AA54" s="215"/>
      <c r="AB54" s="216"/>
      <c r="AC54" s="215"/>
      <c r="AD54" s="216"/>
      <c r="AE54" s="215"/>
      <c r="AF54" s="216"/>
      <c r="AG54" s="215"/>
      <c r="AH54" s="216"/>
      <c r="AI54" s="221"/>
      <c r="AJ54" s="222"/>
      <c r="AK54" s="152"/>
      <c r="AL54" s="153"/>
      <c r="AM54" s="1"/>
      <c r="AN54" s="3"/>
      <c r="AO54" s="3"/>
      <c r="AQ54" s="41"/>
      <c r="AR54" s="41"/>
      <c r="CD54" s="2"/>
      <c r="CE54" s="2"/>
    </row>
    <row r="55" spans="2:83" ht="15" customHeight="1" x14ac:dyDescent="0.3">
      <c r="B55" s="1"/>
      <c r="C55" s="25"/>
      <c r="D55" s="26" t="s">
        <v>27</v>
      </c>
      <c r="E55" s="26"/>
      <c r="F55" s="26"/>
      <c r="G55" s="26"/>
      <c r="H55" s="26"/>
      <c r="I55" s="26"/>
      <c r="J55" s="26"/>
      <c r="K55" s="26"/>
      <c r="L55" s="26"/>
      <c r="M55" s="26"/>
      <c r="N55" s="26"/>
      <c r="O55" s="26"/>
      <c r="P55" s="26"/>
      <c r="Q55" s="26"/>
      <c r="R55" s="26"/>
      <c r="S55" s="44" t="s">
        <v>53</v>
      </c>
      <c r="T55" s="26"/>
      <c r="U55" s="27" t="s">
        <v>48</v>
      </c>
      <c r="V55" s="26"/>
      <c r="W55" s="26"/>
      <c r="X55" s="26"/>
      <c r="Y55" s="26"/>
      <c r="Z55" s="26"/>
      <c r="AA55" s="217"/>
      <c r="AB55" s="218"/>
      <c r="AC55" s="217"/>
      <c r="AD55" s="218"/>
      <c r="AE55" s="217"/>
      <c r="AF55" s="218"/>
      <c r="AG55" s="217"/>
      <c r="AH55" s="218"/>
      <c r="AI55" s="223"/>
      <c r="AJ55" s="224"/>
      <c r="AK55" s="152"/>
      <c r="AL55" s="153"/>
      <c r="AM55" s="30"/>
      <c r="AN55" s="3"/>
      <c r="AO55" s="3"/>
      <c r="AQ55" s="41"/>
      <c r="AR55" s="41"/>
      <c r="CD55" s="2"/>
      <c r="CE55" s="2"/>
    </row>
    <row r="56" spans="2:83" ht="15" hidden="1" customHeight="1" x14ac:dyDescent="0.3">
      <c r="B56" s="1"/>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row>
    <row r="57" spans="2:83" ht="15" customHeight="1" x14ac:dyDescent="0.3">
      <c r="B57" s="1"/>
      <c r="C57" s="247" t="s">
        <v>189</v>
      </c>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c r="AK57" s="247"/>
      <c r="AL57" s="247"/>
      <c r="AM57" s="38"/>
    </row>
    <row r="58" spans="2:83" ht="15" hidden="1" customHeight="1" x14ac:dyDescent="0.3">
      <c r="B58" s="1"/>
      <c r="C58" s="38"/>
      <c r="D58" s="1"/>
      <c r="E58" s="1"/>
      <c r="F58" s="1"/>
      <c r="G58" s="1"/>
      <c r="H58" s="1"/>
      <c r="I58" s="1"/>
      <c r="J58" s="1"/>
      <c r="K58" s="1"/>
      <c r="L58" s="1"/>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
    </row>
    <row r="59" spans="2:83" ht="17.399999999999999" customHeight="1" x14ac:dyDescent="0.3">
      <c r="B59" s="1"/>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
    </row>
    <row r="60" spans="2:83" ht="17.399999999999999" customHeight="1" x14ac:dyDescent="0.3">
      <c r="B60" s="1"/>
      <c r="C60" s="149"/>
      <c r="D60" s="150"/>
      <c r="E60" s="150"/>
      <c r="F60" s="150"/>
      <c r="G60" s="151"/>
      <c r="H60" s="158" t="s">
        <v>0</v>
      </c>
      <c r="I60" s="159"/>
      <c r="J60" s="159"/>
      <c r="K60" s="159"/>
      <c r="L60" s="159"/>
      <c r="M60" s="159"/>
      <c r="N60" s="159"/>
      <c r="O60" s="159"/>
      <c r="P60" s="160"/>
      <c r="Q60" s="167" t="s">
        <v>1</v>
      </c>
      <c r="R60" s="168"/>
      <c r="S60" s="168"/>
      <c r="T60" s="168"/>
      <c r="U60" s="168"/>
      <c r="V60" s="168"/>
      <c r="W60" s="168"/>
      <c r="X60" s="168"/>
      <c r="Y60" s="169"/>
      <c r="Z60" s="176" t="s">
        <v>49</v>
      </c>
      <c r="AA60" s="177"/>
      <c r="AB60" s="177"/>
      <c r="AC60" s="177"/>
      <c r="AD60" s="177"/>
      <c r="AE60" s="177"/>
      <c r="AF60" s="177"/>
      <c r="AG60" s="177"/>
      <c r="AH60" s="177"/>
      <c r="AI60" s="177"/>
      <c r="AJ60" s="177"/>
      <c r="AK60" s="177"/>
      <c r="AL60" s="178"/>
      <c r="AM60" s="7"/>
    </row>
    <row r="61" spans="2:83" ht="17.399999999999999" customHeight="1" x14ac:dyDescent="0.3">
      <c r="B61" s="1"/>
      <c r="C61" s="152"/>
      <c r="D61" s="153"/>
      <c r="E61" s="153"/>
      <c r="F61" s="153"/>
      <c r="G61" s="154"/>
      <c r="H61" s="161"/>
      <c r="I61" s="162"/>
      <c r="J61" s="162"/>
      <c r="K61" s="162"/>
      <c r="L61" s="162"/>
      <c r="M61" s="162"/>
      <c r="N61" s="162"/>
      <c r="O61" s="162"/>
      <c r="P61" s="163"/>
      <c r="Q61" s="170"/>
      <c r="R61" s="171"/>
      <c r="S61" s="171"/>
      <c r="T61" s="171"/>
      <c r="U61" s="171"/>
      <c r="V61" s="171"/>
      <c r="W61" s="171"/>
      <c r="X61" s="171"/>
      <c r="Y61" s="172"/>
      <c r="Z61" s="179"/>
      <c r="AA61" s="180"/>
      <c r="AB61" s="180"/>
      <c r="AC61" s="180"/>
      <c r="AD61" s="180"/>
      <c r="AE61" s="180"/>
      <c r="AF61" s="180"/>
      <c r="AG61" s="180"/>
      <c r="AH61" s="180"/>
      <c r="AI61" s="180"/>
      <c r="AJ61" s="180"/>
      <c r="AK61" s="180"/>
      <c r="AL61" s="181"/>
      <c r="AM61" s="7"/>
    </row>
    <row r="62" spans="2:83" ht="17.399999999999999" customHeight="1" x14ac:dyDescent="0.3">
      <c r="B62" s="1"/>
      <c r="C62" s="152"/>
      <c r="D62" s="153"/>
      <c r="E62" s="153"/>
      <c r="F62" s="153"/>
      <c r="G62" s="154"/>
      <c r="H62" s="161"/>
      <c r="I62" s="162"/>
      <c r="J62" s="162"/>
      <c r="K62" s="162"/>
      <c r="L62" s="162"/>
      <c r="M62" s="162"/>
      <c r="N62" s="162"/>
      <c r="O62" s="162"/>
      <c r="P62" s="163"/>
      <c r="Q62" s="170"/>
      <c r="R62" s="171"/>
      <c r="S62" s="171"/>
      <c r="T62" s="171"/>
      <c r="U62" s="171"/>
      <c r="V62" s="171"/>
      <c r="W62" s="171"/>
      <c r="X62" s="171"/>
      <c r="Y62" s="172"/>
      <c r="Z62" s="179"/>
      <c r="AA62" s="180"/>
      <c r="AB62" s="180"/>
      <c r="AC62" s="180"/>
      <c r="AD62" s="180"/>
      <c r="AE62" s="180"/>
      <c r="AF62" s="180"/>
      <c r="AG62" s="180"/>
      <c r="AH62" s="180"/>
      <c r="AI62" s="180"/>
      <c r="AJ62" s="180"/>
      <c r="AK62" s="180"/>
      <c r="AL62" s="181"/>
      <c r="AM62" s="7"/>
    </row>
    <row r="63" spans="2:83" ht="20.100000000000001" customHeight="1" x14ac:dyDescent="0.3">
      <c r="B63" s="1"/>
      <c r="C63" s="155"/>
      <c r="D63" s="156"/>
      <c r="E63" s="156"/>
      <c r="F63" s="156"/>
      <c r="G63" s="157"/>
      <c r="H63" s="164"/>
      <c r="I63" s="165"/>
      <c r="J63" s="165"/>
      <c r="K63" s="165"/>
      <c r="L63" s="165"/>
      <c r="M63" s="165"/>
      <c r="N63" s="165"/>
      <c r="O63" s="165"/>
      <c r="P63" s="166"/>
      <c r="Q63" s="173"/>
      <c r="R63" s="174"/>
      <c r="S63" s="174"/>
      <c r="T63" s="174"/>
      <c r="U63" s="174"/>
      <c r="V63" s="174"/>
      <c r="W63" s="174"/>
      <c r="X63" s="174"/>
      <c r="Y63" s="175"/>
      <c r="Z63" s="182"/>
      <c r="AA63" s="183"/>
      <c r="AB63" s="183"/>
      <c r="AC63" s="183"/>
      <c r="AD63" s="183"/>
      <c r="AE63" s="183"/>
      <c r="AF63" s="183"/>
      <c r="AG63" s="183"/>
      <c r="AH63" s="183"/>
      <c r="AI63" s="183"/>
      <c r="AJ63" s="183"/>
      <c r="AK63" s="183"/>
      <c r="AL63" s="184"/>
      <c r="AM63" s="7"/>
    </row>
    <row r="64" spans="2:83" ht="20.100000000000001" customHeight="1" thickBot="1" x14ac:dyDescent="0.3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2:39" ht="15.6" x14ac:dyDescent="0.3">
      <c r="B65" s="1"/>
      <c r="C65" s="248" t="s">
        <v>35</v>
      </c>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8"/>
    </row>
    <row r="66" spans="2:39" ht="15" customHeight="1" x14ac:dyDescent="0.3">
      <c r="B66" s="1"/>
      <c r="C66" s="249"/>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1"/>
      <c r="AM66" s="15"/>
    </row>
    <row r="67" spans="2:39" ht="15" customHeight="1" x14ac:dyDescent="0.3">
      <c r="B67" s="1"/>
      <c r="C67" s="252"/>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4"/>
      <c r="AM67" s="15"/>
    </row>
    <row r="68" spans="2:39" ht="16.5" customHeight="1" x14ac:dyDescent="0.3">
      <c r="B68" s="1"/>
      <c r="C68" s="252"/>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4"/>
      <c r="AM68" s="15"/>
    </row>
    <row r="69" spans="2:39" ht="16.5" customHeight="1" x14ac:dyDescent="0.3">
      <c r="B69" s="1"/>
      <c r="C69" s="252"/>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4"/>
      <c r="AM69" s="15"/>
    </row>
    <row r="70" spans="2:39" ht="16.5" customHeight="1" x14ac:dyDescent="0.3">
      <c r="B70" s="1"/>
      <c r="C70" s="252"/>
      <c r="D70" s="253"/>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4"/>
      <c r="AM70" s="15"/>
    </row>
    <row r="71" spans="2:39" ht="16.5" customHeight="1" x14ac:dyDescent="0.3">
      <c r="B71" s="1"/>
      <c r="C71" s="255"/>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7"/>
      <c r="AM71" s="15"/>
    </row>
    <row r="72" spans="2:39" ht="16.5" customHeight="1" x14ac:dyDescent="0.3">
      <c r="B72" s="1"/>
      <c r="C72" s="105" t="s">
        <v>192</v>
      </c>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7"/>
      <c r="AM72" s="15"/>
    </row>
    <row r="73" spans="2:39" ht="16.5" customHeight="1" x14ac:dyDescent="0.3">
      <c r="B73" s="1"/>
      <c r="C73" s="57"/>
      <c r="D73" s="73" t="s">
        <v>51</v>
      </c>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7"/>
      <c r="AM73" s="56"/>
    </row>
    <row r="74" spans="2:39" ht="16.5" customHeight="1" x14ac:dyDescent="0.3">
      <c r="B74" s="1"/>
      <c r="C74" s="57"/>
      <c r="D74" s="73" t="s">
        <v>73</v>
      </c>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7"/>
      <c r="AM74" s="56"/>
    </row>
    <row r="75" spans="2:39" ht="16.5" customHeight="1" x14ac:dyDescent="0.3">
      <c r="B75" s="1"/>
      <c r="C75" s="57"/>
      <c r="D75" s="74" t="s">
        <v>75</v>
      </c>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7"/>
      <c r="AM75" s="56"/>
    </row>
    <row r="76" spans="2:39" ht="16.5" customHeight="1" x14ac:dyDescent="0.3">
      <c r="B76" s="1"/>
      <c r="C76" s="57"/>
      <c r="D76" s="74" t="s">
        <v>74</v>
      </c>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7"/>
      <c r="AM76" s="56"/>
    </row>
    <row r="77" spans="2:39" ht="16.5" customHeight="1" x14ac:dyDescent="0.3">
      <c r="B77" s="1"/>
      <c r="C77" s="57"/>
      <c r="D77" s="74" t="s">
        <v>76</v>
      </c>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7"/>
      <c r="AM77" s="56"/>
    </row>
    <row r="78" spans="2:39" ht="16.5" customHeight="1" x14ac:dyDescent="0.3">
      <c r="B78" s="1"/>
      <c r="C78" s="57"/>
      <c r="D78" s="74" t="s">
        <v>77</v>
      </c>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7"/>
      <c r="AM78" s="56"/>
    </row>
    <row r="79" spans="2:39" ht="16.5" customHeight="1" x14ac:dyDescent="0.3">
      <c r="B79" s="1"/>
      <c r="C79" s="57"/>
      <c r="D79" s="74" t="s">
        <v>78</v>
      </c>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7"/>
      <c r="AM79" s="56"/>
    </row>
    <row r="80" spans="2:39" ht="16.5" customHeight="1" x14ac:dyDescent="0.3">
      <c r="B80" s="1"/>
      <c r="C80" s="57"/>
      <c r="D80" s="74" t="s">
        <v>79</v>
      </c>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7"/>
      <c r="AM80" s="56"/>
    </row>
    <row r="81" spans="2:39" ht="16.5" customHeight="1" x14ac:dyDescent="0.3">
      <c r="B81" s="1"/>
      <c r="C81" s="58"/>
      <c r="D81" s="81" t="s">
        <v>80</v>
      </c>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3"/>
      <c r="AM81" s="56"/>
    </row>
    <row r="82" spans="2:39" ht="16.5" customHeight="1" thickBot="1" x14ac:dyDescent="0.35">
      <c r="B82" s="1"/>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1"/>
    </row>
    <row r="83" spans="2:39" ht="16.5" customHeight="1" x14ac:dyDescent="0.3">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2:39" ht="26.25" customHeight="1" x14ac:dyDescent="0.25">
      <c r="B84" s="1"/>
      <c r="C84" s="258" t="s">
        <v>30</v>
      </c>
      <c r="D84" s="258"/>
      <c r="E84" s="258"/>
      <c r="F84" s="258"/>
      <c r="G84" s="258"/>
      <c r="H84" s="259"/>
      <c r="I84" s="260" t="s">
        <v>31</v>
      </c>
      <c r="J84" s="261"/>
      <c r="K84" s="261"/>
      <c r="L84" s="261"/>
      <c r="M84" s="261"/>
      <c r="N84" s="261"/>
      <c r="O84" s="261"/>
      <c r="P84" s="261"/>
      <c r="Q84" s="261"/>
      <c r="R84" s="261"/>
      <c r="S84" s="261"/>
      <c r="T84" s="261"/>
      <c r="U84" s="261"/>
      <c r="V84" s="261"/>
      <c r="W84" s="262"/>
      <c r="X84" s="266" t="s">
        <v>47</v>
      </c>
      <c r="Y84" s="267"/>
      <c r="Z84" s="267"/>
      <c r="AA84" s="267"/>
      <c r="AB84" s="267"/>
      <c r="AC84" s="267"/>
      <c r="AD84" s="267"/>
      <c r="AE84" s="267"/>
      <c r="AF84" s="267"/>
      <c r="AG84" s="267"/>
      <c r="AH84" s="267"/>
      <c r="AI84" s="267"/>
      <c r="AJ84" s="267"/>
      <c r="AK84" s="267"/>
      <c r="AL84" s="268"/>
      <c r="AM84" s="32"/>
    </row>
    <row r="85" spans="2:39" ht="16.5" customHeight="1" x14ac:dyDescent="0.25">
      <c r="B85" s="1"/>
      <c r="C85" s="28"/>
      <c r="D85" s="28"/>
      <c r="E85" s="28"/>
      <c r="F85" s="28"/>
      <c r="G85" s="28"/>
      <c r="H85" s="28"/>
      <c r="I85" s="263"/>
      <c r="J85" s="264"/>
      <c r="K85" s="264"/>
      <c r="L85" s="264"/>
      <c r="M85" s="264"/>
      <c r="N85" s="264"/>
      <c r="O85" s="264"/>
      <c r="P85" s="264"/>
      <c r="Q85" s="264"/>
      <c r="R85" s="264"/>
      <c r="S85" s="264"/>
      <c r="T85" s="264"/>
      <c r="U85" s="264"/>
      <c r="V85" s="264"/>
      <c r="W85" s="265"/>
      <c r="X85" s="269"/>
      <c r="Y85" s="270"/>
      <c r="Z85" s="270"/>
      <c r="AA85" s="270"/>
      <c r="AB85" s="270"/>
      <c r="AC85" s="270"/>
      <c r="AD85" s="270"/>
      <c r="AE85" s="270"/>
      <c r="AF85" s="270"/>
      <c r="AG85" s="270"/>
      <c r="AH85" s="270"/>
      <c r="AI85" s="270"/>
      <c r="AJ85" s="270"/>
      <c r="AK85" s="270"/>
      <c r="AL85" s="271"/>
      <c r="AM85" s="32"/>
    </row>
    <row r="86" spans="2:39" ht="21.75" customHeight="1" x14ac:dyDescent="0.3">
      <c r="B86" s="1"/>
      <c r="C86" s="29"/>
      <c r="D86" s="233" t="s">
        <v>36</v>
      </c>
      <c r="E86" s="233"/>
      <c r="F86" s="233"/>
      <c r="G86" s="233"/>
      <c r="H86" s="234"/>
      <c r="I86" s="235"/>
      <c r="J86" s="236"/>
      <c r="K86" s="236"/>
      <c r="L86" s="236"/>
      <c r="M86" s="236"/>
      <c r="N86" s="236"/>
      <c r="O86" s="236"/>
      <c r="P86" s="236"/>
      <c r="Q86" s="236"/>
      <c r="R86" s="236"/>
      <c r="S86" s="236"/>
      <c r="T86" s="236"/>
      <c r="U86" s="236"/>
      <c r="V86" s="236"/>
      <c r="W86" s="237"/>
      <c r="X86" s="241"/>
      <c r="Y86" s="242"/>
      <c r="Z86" s="242"/>
      <c r="AA86" s="242"/>
      <c r="AB86" s="242"/>
      <c r="AC86" s="242"/>
      <c r="AD86" s="242"/>
      <c r="AE86" s="242"/>
      <c r="AF86" s="242"/>
      <c r="AG86" s="242"/>
      <c r="AH86" s="242"/>
      <c r="AI86" s="242"/>
      <c r="AJ86" s="242"/>
      <c r="AK86" s="242"/>
      <c r="AL86" s="243"/>
      <c r="AM86" s="4"/>
    </row>
    <row r="87" spans="2:39" ht="16.5" customHeight="1" x14ac:dyDescent="0.3">
      <c r="B87" s="1"/>
      <c r="C87" s="29"/>
      <c r="D87" s="233"/>
      <c r="E87" s="233"/>
      <c r="F87" s="233"/>
      <c r="G87" s="233"/>
      <c r="H87" s="234"/>
      <c r="I87" s="238"/>
      <c r="J87" s="239"/>
      <c r="K87" s="239"/>
      <c r="L87" s="239"/>
      <c r="M87" s="239"/>
      <c r="N87" s="239"/>
      <c r="O87" s="239"/>
      <c r="P87" s="239"/>
      <c r="Q87" s="239"/>
      <c r="R87" s="239"/>
      <c r="S87" s="239"/>
      <c r="T87" s="239"/>
      <c r="U87" s="239"/>
      <c r="V87" s="239"/>
      <c r="W87" s="240"/>
      <c r="X87" s="244"/>
      <c r="Y87" s="245"/>
      <c r="Z87" s="245"/>
      <c r="AA87" s="245"/>
      <c r="AB87" s="245"/>
      <c r="AC87" s="245"/>
      <c r="AD87" s="245"/>
      <c r="AE87" s="245"/>
      <c r="AF87" s="245"/>
      <c r="AG87" s="245"/>
      <c r="AH87" s="245"/>
      <c r="AI87" s="245"/>
      <c r="AJ87" s="245"/>
      <c r="AK87" s="245"/>
      <c r="AL87" s="246"/>
      <c r="AM87" s="4"/>
    </row>
    <row r="88" spans="2:39" ht="16.5" customHeight="1" x14ac:dyDescent="0.3">
      <c r="B88" s="1"/>
      <c r="C88" s="22"/>
      <c r="D88" s="185" t="s">
        <v>32</v>
      </c>
      <c r="E88" s="185"/>
      <c r="F88" s="185"/>
      <c r="G88" s="185"/>
      <c r="H88" s="284"/>
      <c r="I88" s="285"/>
      <c r="J88" s="188"/>
      <c r="K88" s="188"/>
      <c r="L88" s="188"/>
      <c r="M88" s="188"/>
      <c r="N88" s="188"/>
      <c r="O88" s="188"/>
      <c r="P88" s="188"/>
      <c r="Q88" s="188"/>
      <c r="R88" s="188"/>
      <c r="S88" s="188"/>
      <c r="T88" s="188"/>
      <c r="U88" s="188"/>
      <c r="V88" s="188"/>
      <c r="W88" s="286"/>
      <c r="X88" s="287"/>
      <c r="Y88" s="288"/>
      <c r="Z88" s="288"/>
      <c r="AA88" s="288"/>
      <c r="AB88" s="288"/>
      <c r="AC88" s="288"/>
      <c r="AD88" s="288"/>
      <c r="AE88" s="288"/>
      <c r="AF88" s="288"/>
      <c r="AG88" s="288"/>
      <c r="AH88" s="288"/>
      <c r="AI88" s="288"/>
      <c r="AJ88" s="288"/>
      <c r="AK88" s="288"/>
      <c r="AL88" s="289"/>
      <c r="AM88" s="4"/>
    </row>
    <row r="89" spans="2:39" ht="16.5" customHeight="1" x14ac:dyDescent="0.3">
      <c r="B89" s="1"/>
      <c r="C89" s="22"/>
      <c r="D89" s="185" t="s">
        <v>33</v>
      </c>
      <c r="E89" s="185"/>
      <c r="F89" s="185"/>
      <c r="G89" s="185"/>
      <c r="H89" s="284"/>
      <c r="I89" s="285"/>
      <c r="J89" s="188"/>
      <c r="K89" s="188"/>
      <c r="L89" s="188"/>
      <c r="M89" s="188"/>
      <c r="N89" s="188"/>
      <c r="O89" s="188"/>
      <c r="P89" s="188"/>
      <c r="Q89" s="188"/>
      <c r="R89" s="188"/>
      <c r="S89" s="188"/>
      <c r="T89" s="188"/>
      <c r="U89" s="188"/>
      <c r="V89" s="188"/>
      <c r="W89" s="286"/>
      <c r="X89" s="287"/>
      <c r="Y89" s="288"/>
      <c r="Z89" s="288"/>
      <c r="AA89" s="288"/>
      <c r="AB89" s="288"/>
      <c r="AC89" s="288"/>
      <c r="AD89" s="288"/>
      <c r="AE89" s="288"/>
      <c r="AF89" s="288"/>
      <c r="AG89" s="288"/>
      <c r="AH89" s="288"/>
      <c r="AI89" s="288"/>
      <c r="AJ89" s="288"/>
      <c r="AK89" s="288"/>
      <c r="AL89" s="289"/>
      <c r="AM89" s="4"/>
    </row>
    <row r="90" spans="2:39" ht="16.5" customHeight="1" x14ac:dyDescent="0.3">
      <c r="B90" s="1"/>
      <c r="C90" s="29"/>
      <c r="D90" s="233" t="s">
        <v>34</v>
      </c>
      <c r="E90" s="233"/>
      <c r="F90" s="233"/>
      <c r="G90" s="233"/>
      <c r="H90" s="234"/>
      <c r="I90" s="272"/>
      <c r="J90" s="273"/>
      <c r="K90" s="273"/>
      <c r="L90" s="273"/>
      <c r="M90" s="273"/>
      <c r="N90" s="273"/>
      <c r="O90" s="273"/>
      <c r="P90" s="273"/>
      <c r="Q90" s="273"/>
      <c r="R90" s="273"/>
      <c r="S90" s="273"/>
      <c r="T90" s="273"/>
      <c r="U90" s="273"/>
      <c r="V90" s="273"/>
      <c r="W90" s="274"/>
      <c r="X90" s="278"/>
      <c r="Y90" s="279"/>
      <c r="Z90" s="279"/>
      <c r="AA90" s="279"/>
      <c r="AB90" s="279"/>
      <c r="AC90" s="279"/>
      <c r="AD90" s="279"/>
      <c r="AE90" s="279"/>
      <c r="AF90" s="279"/>
      <c r="AG90" s="279"/>
      <c r="AH90" s="279"/>
      <c r="AI90" s="279"/>
      <c r="AJ90" s="279"/>
      <c r="AK90" s="279"/>
      <c r="AL90" s="280"/>
      <c r="AM90" s="4"/>
    </row>
    <row r="91" spans="2:39" ht="16.5" customHeight="1" x14ac:dyDescent="0.3">
      <c r="B91" s="1"/>
      <c r="C91" s="29"/>
      <c r="D91" s="233"/>
      <c r="E91" s="233"/>
      <c r="F91" s="233"/>
      <c r="G91" s="233"/>
      <c r="H91" s="234"/>
      <c r="I91" s="275"/>
      <c r="J91" s="276"/>
      <c r="K91" s="276"/>
      <c r="L91" s="276"/>
      <c r="M91" s="276"/>
      <c r="N91" s="276"/>
      <c r="O91" s="276"/>
      <c r="P91" s="276"/>
      <c r="Q91" s="276"/>
      <c r="R91" s="276"/>
      <c r="S91" s="276"/>
      <c r="T91" s="276"/>
      <c r="U91" s="276"/>
      <c r="V91" s="276"/>
      <c r="W91" s="277"/>
      <c r="X91" s="281"/>
      <c r="Y91" s="282"/>
      <c r="Z91" s="282"/>
      <c r="AA91" s="282"/>
      <c r="AB91" s="282"/>
      <c r="AC91" s="282"/>
      <c r="AD91" s="282"/>
      <c r="AE91" s="282"/>
      <c r="AF91" s="282"/>
      <c r="AG91" s="282"/>
      <c r="AH91" s="282"/>
      <c r="AI91" s="282"/>
      <c r="AJ91" s="282"/>
      <c r="AK91" s="282"/>
      <c r="AL91" s="283"/>
      <c r="AM91" s="4"/>
    </row>
    <row r="92" spans="2:39" ht="16.5" customHeight="1" x14ac:dyDescent="0.3">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42" t="s">
        <v>195</v>
      </c>
      <c r="AM92" s="1"/>
    </row>
    <row r="93" spans="2:39" ht="16.5" hidden="1" customHeight="1" x14ac:dyDescent="0.3">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2:39" ht="16.5" hidden="1" customHeight="1" x14ac:dyDescent="0.3">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2:39" ht="16.5" hidden="1" customHeight="1" x14ac:dyDescent="0.3">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2:39" ht="16.5" hidden="1" customHeight="1" x14ac:dyDescent="0.3">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2:39" ht="16.5" hidden="1" customHeight="1" x14ac:dyDescent="0.3">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2:39" ht="16.5" hidden="1" customHeight="1" x14ac:dyDescent="0.3">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2:39" ht="16.5" hidden="1" customHeight="1" x14ac:dyDescent="0.3">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2:39" ht="16.5" hidden="1" customHeight="1" x14ac:dyDescent="0.3">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2:39" ht="16.5" hidden="1" customHeight="1" x14ac:dyDescent="0.3">
      <c r="B101" s="1"/>
    </row>
    <row r="102" spans="2:39" ht="16.5" hidden="1" customHeight="1" x14ac:dyDescent="0.3">
      <c r="B102" s="1"/>
    </row>
    <row r="103" spans="2:39" ht="16.5" hidden="1" customHeight="1" x14ac:dyDescent="0.3"/>
    <row r="104" spans="2:39" ht="16.5" hidden="1" customHeight="1" x14ac:dyDescent="0.3"/>
    <row r="105" spans="2:39" ht="16.5" hidden="1" customHeight="1" x14ac:dyDescent="0.3"/>
    <row r="106" spans="2:39" ht="16.5" hidden="1" customHeight="1" x14ac:dyDescent="0.3"/>
    <row r="107" spans="2:39" ht="0" hidden="1" customHeight="1" x14ac:dyDescent="0.3"/>
    <row r="108" spans="2:39" ht="0" hidden="1" customHeight="1" x14ac:dyDescent="0.3"/>
    <row r="109" spans="2:39" ht="0" hidden="1" customHeight="1" x14ac:dyDescent="0.3"/>
    <row r="110" spans="2:39" ht="0" hidden="1" customHeight="1" x14ac:dyDescent="0.3"/>
    <row r="111" spans="2:39" ht="0" hidden="1" customHeight="1" x14ac:dyDescent="0.3"/>
    <row r="112" spans="2:39"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37" ht="0" hidden="1" customHeight="1" x14ac:dyDescent="0.3"/>
    <row r="138" ht="0" hidden="1" customHeight="1" x14ac:dyDescent="0.3"/>
    <row r="139" ht="0" hidden="1" customHeight="1" x14ac:dyDescent="0.3"/>
    <row r="140" ht="0" hidden="1" customHeight="1" x14ac:dyDescent="0.3"/>
    <row r="141" ht="0" hidden="1" customHeight="1" x14ac:dyDescent="0.3"/>
    <row r="142" ht="13.2" hidden="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t="0" hidden="1" customHeight="1" x14ac:dyDescent="0.3"/>
    <row r="155" ht="0" hidden="1" customHeight="1" x14ac:dyDescent="0.3"/>
    <row r="156" ht="0" hidden="1" customHeight="1" x14ac:dyDescent="0.3"/>
    <row r="157" ht="0" hidden="1" customHeight="1" x14ac:dyDescent="0.3"/>
    <row r="158" ht="0" hidden="1" customHeight="1" x14ac:dyDescent="0.3"/>
    <row r="159" ht="0" hidden="1" customHeight="1" x14ac:dyDescent="0.3"/>
    <row r="160" ht="0" hidden="1" customHeight="1" x14ac:dyDescent="0.3"/>
    <row r="161" ht="0" hidden="1" customHeight="1" x14ac:dyDescent="0.3"/>
    <row r="162"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row r="171" ht="0" hidden="1" customHeight="1" x14ac:dyDescent="0.3"/>
    <row r="172" ht="0" hidden="1" customHeight="1" x14ac:dyDescent="0.3"/>
    <row r="173" ht="0" hidden="1" customHeight="1" x14ac:dyDescent="0.3"/>
    <row r="174" ht="0" hidden="1" customHeight="1" x14ac:dyDescent="0.3"/>
    <row r="175" ht="13.2" hidden="1" x14ac:dyDescent="0.3"/>
    <row r="176" ht="13.2" hidden="1" x14ac:dyDescent="0.3"/>
    <row r="177" ht="0" hidden="1" customHeight="1" x14ac:dyDescent="0.3"/>
    <row r="178" ht="0" hidden="1" customHeight="1" x14ac:dyDescent="0.3"/>
    <row r="179" ht="0" hidden="1" customHeight="1" x14ac:dyDescent="0.3"/>
    <row r="180" ht="0" hidden="1" customHeight="1" x14ac:dyDescent="0.3"/>
    <row r="181" ht="0" hidden="1" customHeight="1" x14ac:dyDescent="0.3"/>
    <row r="182" ht="0" hidden="1" customHeight="1" x14ac:dyDescent="0.3"/>
    <row r="183" ht="0" hidden="1" customHeight="1" x14ac:dyDescent="0.3"/>
    <row r="184" ht="0" hidden="1" customHeight="1" x14ac:dyDescent="0.3"/>
    <row r="185" ht="0" hidden="1" customHeight="1" x14ac:dyDescent="0.3"/>
    <row r="186" ht="0" hidden="1" customHeight="1" x14ac:dyDescent="0.3"/>
    <row r="187" ht="0" hidden="1" customHeight="1" x14ac:dyDescent="0.3"/>
    <row r="188" ht="0" hidden="1" customHeight="1" x14ac:dyDescent="0.3"/>
    <row r="189" ht="0" hidden="1" customHeight="1" x14ac:dyDescent="0.3"/>
    <row r="190" ht="0" hidden="1" customHeight="1" x14ac:dyDescent="0.3"/>
    <row r="191" ht="0" hidden="1" customHeight="1" x14ac:dyDescent="0.3"/>
    <row r="192" ht="0" hidden="1" customHeight="1" x14ac:dyDescent="0.3"/>
    <row r="193" ht="0" hidden="1" customHeight="1" x14ac:dyDescent="0.3"/>
    <row r="194" ht="0" hidden="1" customHeight="1" x14ac:dyDescent="0.3"/>
    <row r="195" ht="0" hidden="1" customHeight="1" x14ac:dyDescent="0.3"/>
    <row r="196" ht="0" hidden="1" customHeight="1" x14ac:dyDescent="0.3"/>
    <row r="197" ht="13.2" hidden="1" x14ac:dyDescent="0.3"/>
    <row r="198" ht="13.2" hidden="1" x14ac:dyDescent="0.3"/>
    <row r="199" ht="13.2" hidden="1" x14ac:dyDescent="0.3"/>
    <row r="200" ht="0" hidden="1" customHeight="1" x14ac:dyDescent="0.3"/>
    <row r="201" ht="0" hidden="1" customHeight="1" x14ac:dyDescent="0.3"/>
    <row r="202" ht="0" hidden="1" customHeight="1" x14ac:dyDescent="0.3"/>
    <row r="203" ht="0" hidden="1" customHeight="1" x14ac:dyDescent="0.3"/>
    <row r="204" ht="0" hidden="1" customHeight="1" x14ac:dyDescent="0.3"/>
    <row r="205" ht="0" hidden="1" customHeight="1" x14ac:dyDescent="0.3"/>
    <row r="206" ht="0" hidden="1" customHeight="1" x14ac:dyDescent="0.3"/>
    <row r="207" ht="13.2" hidden="1" x14ac:dyDescent="0.3"/>
    <row r="208" ht="13.2" hidden="1" x14ac:dyDescent="0.3"/>
    <row r="209" ht="0" hidden="1" customHeight="1" x14ac:dyDescent="0.3"/>
    <row r="210" ht="13.2" hidden="1" x14ac:dyDescent="0.3"/>
    <row r="211" ht="0" hidden="1" customHeight="1" x14ac:dyDescent="0.3"/>
    <row r="212" ht="0" hidden="1" customHeight="1" x14ac:dyDescent="0.3"/>
    <row r="213" ht="0" hidden="1" customHeight="1" x14ac:dyDescent="0.3"/>
    <row r="214" ht="0" hidden="1" customHeight="1" x14ac:dyDescent="0.3"/>
    <row r="215" ht="0" hidden="1" customHeight="1" x14ac:dyDescent="0.3"/>
    <row r="216" ht="0" hidden="1" customHeight="1" x14ac:dyDescent="0.3"/>
    <row r="217" ht="0" hidden="1" customHeight="1" x14ac:dyDescent="0.3"/>
    <row r="218" ht="0" hidden="1" customHeight="1" x14ac:dyDescent="0.3"/>
    <row r="219" ht="0" hidden="1" customHeight="1" x14ac:dyDescent="0.3"/>
    <row r="220" ht="0" hidden="1" customHeight="1" x14ac:dyDescent="0.3"/>
    <row r="221" ht="13.2" hidden="1" x14ac:dyDescent="0.3"/>
    <row r="222" ht="13.2" hidden="1" x14ac:dyDescent="0.3"/>
    <row r="223" ht="0" hidden="1" customHeight="1" x14ac:dyDescent="0.3"/>
    <row r="224" ht="0" hidden="1" customHeight="1" x14ac:dyDescent="0.3"/>
    <row r="225" ht="0" hidden="1" customHeight="1" x14ac:dyDescent="0.3"/>
    <row r="226" ht="0" hidden="1" customHeight="1" x14ac:dyDescent="0.3"/>
    <row r="227" ht="0" hidden="1" customHeight="1" x14ac:dyDescent="0.3"/>
    <row r="228" ht="0" hidden="1" customHeight="1" x14ac:dyDescent="0.3"/>
    <row r="229" ht="0" hidden="1" customHeight="1" x14ac:dyDescent="0.3"/>
    <row r="230" ht="13.2" hidden="1" x14ac:dyDescent="0.3"/>
    <row r="231" ht="13.2" hidden="1" x14ac:dyDescent="0.3"/>
    <row r="232" ht="0" hidden="1" customHeight="1" x14ac:dyDescent="0.3"/>
    <row r="233" ht="0" hidden="1" customHeight="1" x14ac:dyDescent="0.3"/>
    <row r="234" ht="0" hidden="1" customHeight="1" x14ac:dyDescent="0.3"/>
    <row r="235" ht="0" hidden="1" customHeight="1" x14ac:dyDescent="0.3"/>
    <row r="236" ht="0" hidden="1" customHeight="1" x14ac:dyDescent="0.3"/>
    <row r="237" ht="13.2" hidden="1" x14ac:dyDescent="0.3"/>
    <row r="238" ht="13.2" hidden="1" x14ac:dyDescent="0.3"/>
    <row r="239" ht="13.2" hidden="1" x14ac:dyDescent="0.3"/>
    <row r="240" ht="13.2" hidden="1" x14ac:dyDescent="0.3"/>
    <row r="241" ht="13.2" hidden="1" x14ac:dyDescent="0.3"/>
    <row r="242" ht="13.2" hidden="1" x14ac:dyDescent="0.3"/>
    <row r="243" ht="13.2" hidden="1" x14ac:dyDescent="0.3"/>
    <row r="244" ht="13.2" hidden="1" x14ac:dyDescent="0.3"/>
    <row r="245" ht="13.2" hidden="1" x14ac:dyDescent="0.3"/>
    <row r="246" ht="13.2" hidden="1" x14ac:dyDescent="0.3"/>
    <row r="247" ht="13.2" hidden="1" x14ac:dyDescent="0.3"/>
    <row r="248" ht="13.2" hidden="1" x14ac:dyDescent="0.3"/>
    <row r="249" ht="13.2" hidden="1" x14ac:dyDescent="0.3"/>
    <row r="250" ht="13.2" hidden="1" x14ac:dyDescent="0.3"/>
    <row r="251" ht="13.2" hidden="1" x14ac:dyDescent="0.3"/>
    <row r="252" ht="13.2" hidden="1" x14ac:dyDescent="0.3"/>
    <row r="253" ht="13.2" hidden="1" x14ac:dyDescent="0.3"/>
    <row r="254" ht="13.2" hidden="1" x14ac:dyDescent="0.3"/>
    <row r="255" ht="13.2" hidden="1" x14ac:dyDescent="0.3"/>
    <row r="256" ht="13.2" hidden="1" x14ac:dyDescent="0.3"/>
    <row r="257" ht="13.2" hidden="1" x14ac:dyDescent="0.3"/>
  </sheetData>
  <sheetProtection algorithmName="SHA-512" hashValue="MSiWn2wM2+LQSNbNhK0aEdCqRyMUyQDq16T1vIbdcqxJtUj/L7ybEOXkJO37soVinH2HwmKGPVtuPegW995imQ==" saltValue="XHRd1e1sWcfnGOD/wy7nhA==" spinCount="100000" sheet="1" objects="1" scenarios="1" formatCells="0" selectLockedCells="1"/>
  <mergeCells count="79">
    <mergeCell ref="D90:H91"/>
    <mergeCell ref="I90:W91"/>
    <mergeCell ref="X90:AL91"/>
    <mergeCell ref="D88:H88"/>
    <mergeCell ref="I88:W88"/>
    <mergeCell ref="X88:AL88"/>
    <mergeCell ref="D89:H89"/>
    <mergeCell ref="I89:W89"/>
    <mergeCell ref="X89:AL89"/>
    <mergeCell ref="D86:H87"/>
    <mergeCell ref="I86:W87"/>
    <mergeCell ref="X86:AL87"/>
    <mergeCell ref="C57:AL57"/>
    <mergeCell ref="M58:AL58"/>
    <mergeCell ref="C59:AL59"/>
    <mergeCell ref="C60:G63"/>
    <mergeCell ref="H60:P63"/>
    <mergeCell ref="Q60:Y63"/>
    <mergeCell ref="Z60:AL63"/>
    <mergeCell ref="C65:AL65"/>
    <mergeCell ref="C66:AL71"/>
    <mergeCell ref="C84:H84"/>
    <mergeCell ref="I84:W85"/>
    <mergeCell ref="X84:AL85"/>
    <mergeCell ref="AK53:AL55"/>
    <mergeCell ref="AA50:AB52"/>
    <mergeCell ref="AC50:AD52"/>
    <mergeCell ref="AE50:AF52"/>
    <mergeCell ref="AG50:AH52"/>
    <mergeCell ref="AI50:AJ52"/>
    <mergeCell ref="AK50:AL52"/>
    <mergeCell ref="AA53:AB55"/>
    <mergeCell ref="AC53:AD55"/>
    <mergeCell ref="AE53:AF55"/>
    <mergeCell ref="AG53:AH55"/>
    <mergeCell ref="AI53:AJ55"/>
    <mergeCell ref="AK45:AL49"/>
    <mergeCell ref="AA41:AB44"/>
    <mergeCell ref="AC41:AD44"/>
    <mergeCell ref="AE41:AF44"/>
    <mergeCell ref="AG41:AH44"/>
    <mergeCell ref="AI41:AJ44"/>
    <mergeCell ref="AK41:AL44"/>
    <mergeCell ref="AA45:AB49"/>
    <mergeCell ref="AC45:AD49"/>
    <mergeCell ref="AE45:AF49"/>
    <mergeCell ref="AG45:AH49"/>
    <mergeCell ref="AI45:AJ49"/>
    <mergeCell ref="AK40:AL40"/>
    <mergeCell ref="C29:AL30"/>
    <mergeCell ref="Y32:AC34"/>
    <mergeCell ref="AA39:AB39"/>
    <mergeCell ref="AC39:AD39"/>
    <mergeCell ref="AE39:AF39"/>
    <mergeCell ref="AG39:AH39"/>
    <mergeCell ref="AI39:AJ39"/>
    <mergeCell ref="AK39:AL39"/>
    <mergeCell ref="AA40:AB40"/>
    <mergeCell ref="AC40:AD40"/>
    <mergeCell ref="AE40:AF40"/>
    <mergeCell ref="AG40:AH40"/>
    <mergeCell ref="AI40:AJ40"/>
    <mergeCell ref="C9:E9"/>
    <mergeCell ref="G9:AL9"/>
    <mergeCell ref="I17:K17"/>
    <mergeCell ref="S17:U17"/>
    <mergeCell ref="V17:W17"/>
    <mergeCell ref="Z17:AA17"/>
    <mergeCell ref="AD17:AL18"/>
    <mergeCell ref="C2:G5"/>
    <mergeCell ref="H2:P5"/>
    <mergeCell ref="Q2:Y5"/>
    <mergeCell ref="Z2:AL5"/>
    <mergeCell ref="C7:F7"/>
    <mergeCell ref="G7:Q7"/>
    <mergeCell ref="R7:U7"/>
    <mergeCell ref="V7:AA7"/>
    <mergeCell ref="AC7:AF7"/>
    <mergeCell ref="AG7:AL7"/>
  </mergeCells>
  <conditionalFormatting sqref="C19:L19">
    <cfRule type="expression" dxfId="25" priority="10">
      <formula>$AN$16=1</formula>
    </cfRule>
  </conditionalFormatting>
  <conditionalFormatting sqref="C21:AH21">
    <cfRule type="expression" dxfId="24" priority="7">
      <formula>$AQ$16=1</formula>
    </cfRule>
  </conditionalFormatting>
  <conditionalFormatting sqref="D74">
    <cfRule type="expression" dxfId="23" priority="6">
      <formula>$AN$12&lt;&gt;1</formula>
    </cfRule>
  </conditionalFormatting>
  <conditionalFormatting sqref="D75:D76">
    <cfRule type="expression" dxfId="22" priority="13">
      <formula>OR(AND($AN$32=0,$AN$34=0),AND($AN$32=2,$AN$34=3))</formula>
    </cfRule>
  </conditionalFormatting>
  <conditionalFormatting sqref="D77">
    <cfRule type="expression" dxfId="21" priority="14">
      <formula>$AP$45=0</formula>
    </cfRule>
  </conditionalFormatting>
  <conditionalFormatting sqref="D78">
    <cfRule type="expression" dxfId="20" priority="5">
      <formula>$AN$20&lt;&gt;1</formula>
    </cfRule>
  </conditionalFormatting>
  <conditionalFormatting sqref="D79">
    <cfRule type="expression" dxfId="19" priority="4">
      <formula>$AN$21&lt;&gt;1</formula>
    </cfRule>
  </conditionalFormatting>
  <conditionalFormatting sqref="D80">
    <cfRule type="expression" dxfId="18" priority="3">
      <formula>$AN$21&lt;&gt;2</formula>
    </cfRule>
  </conditionalFormatting>
  <conditionalFormatting sqref="D81">
    <cfRule type="expression" dxfId="17" priority="2">
      <formula>OR($AP$42&lt;&gt;2,$AP$42&lt;&gt;3,$AP$42&lt;&gt;4,$AP$42&lt;&gt;5,$AP$42&lt;&gt;6,$AP$42&lt;&gt;0)</formula>
    </cfRule>
  </conditionalFormatting>
  <conditionalFormatting sqref="N19">
    <cfRule type="expression" dxfId="16" priority="8">
      <formula>$AN$16=1</formula>
    </cfRule>
  </conditionalFormatting>
  <conditionalFormatting sqref="AD17">
    <cfRule type="cellIs" dxfId="15" priority="11" operator="equal">
      <formula>"Projet exempté"</formula>
    </cfRule>
    <cfRule type="cellIs" dxfId="14" priority="12" operator="equal">
      <formula>"Projet soumis"</formula>
    </cfRule>
  </conditionalFormatting>
  <conditionalFormatting sqref="AE12:AI12">
    <cfRule type="cellIs" dxfId="13" priority="9" operator="equal">
      <formula>"à renseigner"</formula>
    </cfRule>
  </conditionalFormatting>
  <printOptions horizontalCentered="1"/>
  <pageMargins left="0.23622047244094491" right="0.23622047244094491" top="0.74803149606299213" bottom="0.74803149606299213" header="0.31496062992125984" footer="0.31496062992125984"/>
  <pageSetup paperSize="9" scale="71" orientation="portrait" r:id="rId1"/>
  <rowBreaks count="1" manualBreakCount="1">
    <brk id="58" min="1" max="38" man="1"/>
  </rowBreaks>
  <ignoredErrors>
    <ignoredError sqref="Z17 AD17 I20"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ouinon">
              <controlPr defaultSize="0" autoFill="0" autoLine="0" autoPict="0">
                <anchor moveWithCells="1">
                  <from>
                    <xdr:col>15</xdr:col>
                    <xdr:colOff>22860</xdr:colOff>
                    <xdr:row>32</xdr:row>
                    <xdr:rowOff>99060</xdr:rowOff>
                  </from>
                  <to>
                    <xdr:col>17</xdr:col>
                    <xdr:colOff>152400</xdr:colOff>
                    <xdr:row>33</xdr:row>
                    <xdr:rowOff>182880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15</xdr:col>
                    <xdr:colOff>30480</xdr:colOff>
                    <xdr:row>31</xdr:row>
                    <xdr:rowOff>22860</xdr:rowOff>
                  </from>
                  <to>
                    <xdr:col>17</xdr:col>
                    <xdr:colOff>175260</xdr:colOff>
                    <xdr:row>32</xdr:row>
                    <xdr:rowOff>99060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2</xdr:col>
                    <xdr:colOff>76200</xdr:colOff>
                    <xdr:row>26</xdr:row>
                    <xdr:rowOff>30480</xdr:rowOff>
                  </from>
                  <to>
                    <xdr:col>6</xdr:col>
                    <xdr:colOff>7620</xdr:colOff>
                    <xdr:row>27</xdr:row>
                    <xdr:rowOff>7620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9</xdr:col>
                    <xdr:colOff>30480</xdr:colOff>
                    <xdr:row>26</xdr:row>
                    <xdr:rowOff>30480</xdr:rowOff>
                  </from>
                  <to>
                    <xdr:col>13</xdr:col>
                    <xdr:colOff>99060</xdr:colOff>
                    <xdr:row>27</xdr:row>
                    <xdr:rowOff>7620</xdr:rowOff>
                  </to>
                </anchor>
              </controlPr>
            </control>
          </mc:Choice>
        </mc:AlternateContent>
        <mc:AlternateContent xmlns:mc="http://schemas.openxmlformats.org/markup-compatibility/2006">
          <mc:Choice Requires="x14">
            <control shapeId="5125" r:id="rId8" name="Group Box 5">
              <controlPr locked="0" defaultSize="0" autoFill="0" autoPict="0">
                <anchor moveWithCells="1">
                  <from>
                    <xdr:col>1</xdr:col>
                    <xdr:colOff>190500</xdr:colOff>
                    <xdr:row>26</xdr:row>
                    <xdr:rowOff>0</xdr:rowOff>
                  </from>
                  <to>
                    <xdr:col>24</xdr:col>
                    <xdr:colOff>0</xdr:colOff>
                    <xdr:row>27</xdr:row>
                    <xdr:rowOff>7620</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3</xdr:col>
                    <xdr:colOff>0</xdr:colOff>
                    <xdr:row>38</xdr:row>
                    <xdr:rowOff>213360</xdr:rowOff>
                  </from>
                  <to>
                    <xdr:col>36</xdr:col>
                    <xdr:colOff>7620</xdr:colOff>
                    <xdr:row>55</xdr:row>
                    <xdr:rowOff>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26</xdr:col>
                    <xdr:colOff>106680</xdr:colOff>
                    <xdr:row>41</xdr:row>
                    <xdr:rowOff>38100</xdr:rowOff>
                  </from>
                  <to>
                    <xdr:col>27</xdr:col>
                    <xdr:colOff>60960</xdr:colOff>
                    <xdr:row>42</xdr:row>
                    <xdr:rowOff>60960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26</xdr:col>
                    <xdr:colOff>106680</xdr:colOff>
                    <xdr:row>45</xdr:row>
                    <xdr:rowOff>152400</xdr:rowOff>
                  </from>
                  <to>
                    <xdr:col>27</xdr:col>
                    <xdr:colOff>60960</xdr:colOff>
                    <xdr:row>46</xdr:row>
                    <xdr:rowOff>175260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28</xdr:col>
                    <xdr:colOff>114300</xdr:colOff>
                    <xdr:row>45</xdr:row>
                    <xdr:rowOff>152400</xdr:rowOff>
                  </from>
                  <to>
                    <xdr:col>29</xdr:col>
                    <xdr:colOff>60960</xdr:colOff>
                    <xdr:row>46</xdr:row>
                    <xdr:rowOff>175260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30</xdr:col>
                    <xdr:colOff>182880</xdr:colOff>
                    <xdr:row>45</xdr:row>
                    <xdr:rowOff>152400</xdr:rowOff>
                  </from>
                  <to>
                    <xdr:col>31</xdr:col>
                    <xdr:colOff>114300</xdr:colOff>
                    <xdr:row>46</xdr:row>
                    <xdr:rowOff>175260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32</xdr:col>
                    <xdr:colOff>99060</xdr:colOff>
                    <xdr:row>45</xdr:row>
                    <xdr:rowOff>152400</xdr:rowOff>
                  </from>
                  <to>
                    <xdr:col>33</xdr:col>
                    <xdr:colOff>121920</xdr:colOff>
                    <xdr:row>46</xdr:row>
                    <xdr:rowOff>175260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34</xdr:col>
                    <xdr:colOff>99060</xdr:colOff>
                    <xdr:row>45</xdr:row>
                    <xdr:rowOff>152400</xdr:rowOff>
                  </from>
                  <to>
                    <xdr:col>35</xdr:col>
                    <xdr:colOff>121920</xdr:colOff>
                    <xdr:row>46</xdr:row>
                    <xdr:rowOff>175260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28</xdr:col>
                    <xdr:colOff>114300</xdr:colOff>
                    <xdr:row>41</xdr:row>
                    <xdr:rowOff>38100</xdr:rowOff>
                  </from>
                  <to>
                    <xdr:col>29</xdr:col>
                    <xdr:colOff>60960</xdr:colOff>
                    <xdr:row>42</xdr:row>
                    <xdr:rowOff>60960</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30</xdr:col>
                    <xdr:colOff>182880</xdr:colOff>
                    <xdr:row>41</xdr:row>
                    <xdr:rowOff>38100</xdr:rowOff>
                  </from>
                  <to>
                    <xdr:col>31</xdr:col>
                    <xdr:colOff>114300</xdr:colOff>
                    <xdr:row>42</xdr:row>
                    <xdr:rowOff>60960</xdr:rowOff>
                  </to>
                </anchor>
              </controlPr>
            </control>
          </mc:Choice>
        </mc:AlternateContent>
        <mc:AlternateContent xmlns:mc="http://schemas.openxmlformats.org/markup-compatibility/2006">
          <mc:Choice Requires="x14">
            <control shapeId="5135" r:id="rId18" name="Option Button 15">
              <controlPr defaultSize="0" autoFill="0" autoLine="0" autoPict="0">
                <anchor moveWithCells="1">
                  <from>
                    <xdr:col>32</xdr:col>
                    <xdr:colOff>99060</xdr:colOff>
                    <xdr:row>41</xdr:row>
                    <xdr:rowOff>38100</xdr:rowOff>
                  </from>
                  <to>
                    <xdr:col>33</xdr:col>
                    <xdr:colOff>121920</xdr:colOff>
                    <xdr:row>42</xdr:row>
                    <xdr:rowOff>60960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26</xdr:col>
                    <xdr:colOff>106680</xdr:colOff>
                    <xdr:row>49</xdr:row>
                    <xdr:rowOff>175260</xdr:rowOff>
                  </from>
                  <to>
                    <xdr:col>27</xdr:col>
                    <xdr:colOff>60960</xdr:colOff>
                    <xdr:row>51</xdr:row>
                    <xdr:rowOff>0</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28</xdr:col>
                    <xdr:colOff>114300</xdr:colOff>
                    <xdr:row>49</xdr:row>
                    <xdr:rowOff>175260</xdr:rowOff>
                  </from>
                  <to>
                    <xdr:col>29</xdr:col>
                    <xdr:colOff>60960</xdr:colOff>
                    <xdr:row>51</xdr:row>
                    <xdr:rowOff>0</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30</xdr:col>
                    <xdr:colOff>182880</xdr:colOff>
                    <xdr:row>49</xdr:row>
                    <xdr:rowOff>175260</xdr:rowOff>
                  </from>
                  <to>
                    <xdr:col>31</xdr:col>
                    <xdr:colOff>114300</xdr:colOff>
                    <xdr:row>51</xdr:row>
                    <xdr:rowOff>0</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26</xdr:col>
                    <xdr:colOff>106680</xdr:colOff>
                    <xdr:row>53</xdr:row>
                    <xdr:rowOff>7620</xdr:rowOff>
                  </from>
                  <to>
                    <xdr:col>27</xdr:col>
                    <xdr:colOff>60960</xdr:colOff>
                    <xdr:row>54</xdr:row>
                    <xdr:rowOff>30480</xdr:rowOff>
                  </to>
                </anchor>
              </controlPr>
            </control>
          </mc:Choice>
        </mc:AlternateContent>
        <mc:AlternateContent xmlns:mc="http://schemas.openxmlformats.org/markup-compatibility/2006">
          <mc:Choice Requires="x14">
            <control shapeId="5140" r:id="rId23" name="Option Button 20">
              <controlPr defaultSize="0" autoFill="0" autoLine="0" autoPict="0">
                <anchor moveWithCells="1">
                  <from>
                    <xdr:col>28</xdr:col>
                    <xdr:colOff>114300</xdr:colOff>
                    <xdr:row>53</xdr:row>
                    <xdr:rowOff>7620</xdr:rowOff>
                  </from>
                  <to>
                    <xdr:col>29</xdr:col>
                    <xdr:colOff>60960</xdr:colOff>
                    <xdr:row>54</xdr:row>
                    <xdr:rowOff>30480</xdr:rowOff>
                  </to>
                </anchor>
              </controlPr>
            </control>
          </mc:Choice>
        </mc:AlternateContent>
        <mc:AlternateContent xmlns:mc="http://schemas.openxmlformats.org/markup-compatibility/2006">
          <mc:Choice Requires="x14">
            <control shapeId="5141" r:id="rId24" name="Option Button 21">
              <controlPr defaultSize="0" autoFill="0" autoLine="0" autoPict="0">
                <anchor moveWithCells="1">
                  <from>
                    <xdr:col>30</xdr:col>
                    <xdr:colOff>175260</xdr:colOff>
                    <xdr:row>53</xdr:row>
                    <xdr:rowOff>7620</xdr:rowOff>
                  </from>
                  <to>
                    <xdr:col>31</xdr:col>
                    <xdr:colOff>106680</xdr:colOff>
                    <xdr:row>54</xdr:row>
                    <xdr:rowOff>30480</xdr:rowOff>
                  </to>
                </anchor>
              </controlPr>
            </control>
          </mc:Choice>
        </mc:AlternateContent>
        <mc:AlternateContent xmlns:mc="http://schemas.openxmlformats.org/markup-compatibility/2006">
          <mc:Choice Requires="x14">
            <control shapeId="5142" r:id="rId25" name="Option Button 22">
              <controlPr defaultSize="0" autoFill="0" autoLine="0" autoPict="0">
                <anchor moveWithCells="1">
                  <from>
                    <xdr:col>32</xdr:col>
                    <xdr:colOff>99060</xdr:colOff>
                    <xdr:row>53</xdr:row>
                    <xdr:rowOff>7620</xdr:rowOff>
                  </from>
                  <to>
                    <xdr:col>33</xdr:col>
                    <xdr:colOff>121920</xdr:colOff>
                    <xdr:row>54</xdr:row>
                    <xdr:rowOff>30480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15</xdr:col>
                    <xdr:colOff>0</xdr:colOff>
                    <xdr:row>31</xdr:row>
                    <xdr:rowOff>0</xdr:rowOff>
                  </from>
                  <to>
                    <xdr:col>18</xdr:col>
                    <xdr:colOff>22860</xdr:colOff>
                    <xdr:row>34</xdr:row>
                    <xdr:rowOff>7620</xdr:rowOff>
                  </to>
                </anchor>
              </controlPr>
            </control>
          </mc:Choice>
        </mc:AlternateContent>
        <mc:AlternateContent xmlns:mc="http://schemas.openxmlformats.org/markup-compatibility/2006">
          <mc:Choice Requires="x14">
            <control shapeId="5144" r:id="rId27" name="Option Button 24">
              <controlPr defaultSize="0" autoFill="0" autoLine="0" autoPict="0" altText="OUI, mais l'option de rafraîchissement n'est pas activée">
                <anchor moveWithCells="1">
                  <from>
                    <xdr:col>29</xdr:col>
                    <xdr:colOff>45720</xdr:colOff>
                    <xdr:row>32</xdr:row>
                    <xdr:rowOff>22860</xdr:rowOff>
                  </from>
                  <to>
                    <xdr:col>34</xdr:col>
                    <xdr:colOff>121920</xdr:colOff>
                    <xdr:row>35</xdr:row>
                    <xdr:rowOff>22860</xdr:rowOff>
                  </to>
                </anchor>
              </controlPr>
            </control>
          </mc:Choice>
        </mc:AlternateContent>
        <mc:AlternateContent xmlns:mc="http://schemas.openxmlformats.org/markup-compatibility/2006">
          <mc:Choice Requires="x14">
            <control shapeId="5145" r:id="rId28" name="Option Button 25">
              <controlPr defaultSize="0" autoFill="0" autoLine="0" autoPict="0">
                <anchor moveWithCells="1">
                  <from>
                    <xdr:col>29</xdr:col>
                    <xdr:colOff>45720</xdr:colOff>
                    <xdr:row>34</xdr:row>
                    <xdr:rowOff>137160</xdr:rowOff>
                  </from>
                  <to>
                    <xdr:col>30</xdr:col>
                    <xdr:colOff>236220</xdr:colOff>
                    <xdr:row>35</xdr:row>
                    <xdr:rowOff>152400</xdr:rowOff>
                  </to>
                </anchor>
              </controlPr>
            </control>
          </mc:Choice>
        </mc:AlternateContent>
        <mc:AlternateContent xmlns:mc="http://schemas.openxmlformats.org/markup-compatibility/2006">
          <mc:Choice Requires="x14">
            <control shapeId="5146" r:id="rId29" name="Option Button 26">
              <controlPr defaultSize="0" autoFill="0" autoLine="0" autoPict="0">
                <anchor moveWithCells="1">
                  <from>
                    <xdr:col>29</xdr:col>
                    <xdr:colOff>45720</xdr:colOff>
                    <xdr:row>31</xdr:row>
                    <xdr:rowOff>45720</xdr:rowOff>
                  </from>
                  <to>
                    <xdr:col>30</xdr:col>
                    <xdr:colOff>236220</xdr:colOff>
                    <xdr:row>32</xdr:row>
                    <xdr:rowOff>68580</xdr:rowOff>
                  </to>
                </anchor>
              </controlPr>
            </control>
          </mc:Choice>
        </mc:AlternateContent>
        <mc:AlternateContent xmlns:mc="http://schemas.openxmlformats.org/markup-compatibility/2006">
          <mc:Choice Requires="x14">
            <control shapeId="5147" r:id="rId30" name="Group Box 27">
              <controlPr defaultSize="0" autoFill="0" autoPict="0">
                <anchor moveWithCells="1">
                  <from>
                    <xdr:col>28</xdr:col>
                    <xdr:colOff>289560</xdr:colOff>
                    <xdr:row>31</xdr:row>
                    <xdr:rowOff>7620</xdr:rowOff>
                  </from>
                  <to>
                    <xdr:col>36</xdr:col>
                    <xdr:colOff>22860</xdr:colOff>
                    <xdr:row>36</xdr:row>
                    <xdr:rowOff>7620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xdr:col>
                    <xdr:colOff>175260</xdr:colOff>
                    <xdr:row>71</xdr:row>
                    <xdr:rowOff>198120</xdr:rowOff>
                  </from>
                  <to>
                    <xdr:col>3</xdr:col>
                    <xdr:colOff>0</xdr:colOff>
                    <xdr:row>72</xdr:row>
                    <xdr:rowOff>198120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xdr:col>
                    <xdr:colOff>175260</xdr:colOff>
                    <xdr:row>72</xdr:row>
                    <xdr:rowOff>198120</xdr:rowOff>
                  </from>
                  <to>
                    <xdr:col>3</xdr:col>
                    <xdr:colOff>7620</xdr:colOff>
                    <xdr:row>73</xdr:row>
                    <xdr:rowOff>198120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xdr:col>
                    <xdr:colOff>175260</xdr:colOff>
                    <xdr:row>74</xdr:row>
                    <xdr:rowOff>198120</xdr:rowOff>
                  </from>
                  <to>
                    <xdr:col>3</xdr:col>
                    <xdr:colOff>7620</xdr:colOff>
                    <xdr:row>75</xdr:row>
                    <xdr:rowOff>198120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xdr:col>
                    <xdr:colOff>175260</xdr:colOff>
                    <xdr:row>76</xdr:row>
                    <xdr:rowOff>198120</xdr:rowOff>
                  </from>
                  <to>
                    <xdr:col>3</xdr:col>
                    <xdr:colOff>7620</xdr:colOff>
                    <xdr:row>77</xdr:row>
                    <xdr:rowOff>198120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xdr:col>
                    <xdr:colOff>175260</xdr:colOff>
                    <xdr:row>77</xdr:row>
                    <xdr:rowOff>198120</xdr:rowOff>
                  </from>
                  <to>
                    <xdr:col>3</xdr:col>
                    <xdr:colOff>7620</xdr:colOff>
                    <xdr:row>78</xdr:row>
                    <xdr:rowOff>198120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xdr:col>
                    <xdr:colOff>175260</xdr:colOff>
                    <xdr:row>78</xdr:row>
                    <xdr:rowOff>198120</xdr:rowOff>
                  </from>
                  <to>
                    <xdr:col>3</xdr:col>
                    <xdr:colOff>7620</xdr:colOff>
                    <xdr:row>79</xdr:row>
                    <xdr:rowOff>198120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xdr:col>
                    <xdr:colOff>175260</xdr:colOff>
                    <xdr:row>79</xdr:row>
                    <xdr:rowOff>190500</xdr:rowOff>
                  </from>
                  <to>
                    <xdr:col>3</xdr:col>
                    <xdr:colOff>7620</xdr:colOff>
                    <xdr:row>80</xdr:row>
                    <xdr:rowOff>190500</xdr:rowOff>
                  </to>
                </anchor>
              </controlPr>
            </control>
          </mc:Choice>
        </mc:AlternateContent>
        <mc:AlternateContent xmlns:mc="http://schemas.openxmlformats.org/markup-compatibility/2006">
          <mc:Choice Requires="x14">
            <control shapeId="5155" r:id="rId38" name="Option Button 35">
              <controlPr defaultSize="0" autoFill="0" autoLine="0" autoPict="0">
                <anchor moveWithCells="1">
                  <from>
                    <xdr:col>8</xdr:col>
                    <xdr:colOff>22860</xdr:colOff>
                    <xdr:row>20</xdr:row>
                    <xdr:rowOff>30480</xdr:rowOff>
                  </from>
                  <to>
                    <xdr:col>9</xdr:col>
                    <xdr:colOff>7620</xdr:colOff>
                    <xdr:row>20</xdr:row>
                    <xdr:rowOff>236220</xdr:rowOff>
                  </to>
                </anchor>
              </controlPr>
            </control>
          </mc:Choice>
        </mc:AlternateContent>
        <mc:AlternateContent xmlns:mc="http://schemas.openxmlformats.org/markup-compatibility/2006">
          <mc:Choice Requires="x14">
            <control shapeId="5156" r:id="rId39" name="Option Button 36">
              <controlPr defaultSize="0" autoFill="0" autoLine="0" autoPict="0">
                <anchor moveWithCells="1">
                  <from>
                    <xdr:col>24</xdr:col>
                    <xdr:colOff>22860</xdr:colOff>
                    <xdr:row>20</xdr:row>
                    <xdr:rowOff>22860</xdr:rowOff>
                  </from>
                  <to>
                    <xdr:col>25</xdr:col>
                    <xdr:colOff>7620</xdr:colOff>
                    <xdr:row>20</xdr:row>
                    <xdr:rowOff>228600</xdr:rowOff>
                  </to>
                </anchor>
              </controlPr>
            </control>
          </mc:Choice>
        </mc:AlternateContent>
        <mc:AlternateContent xmlns:mc="http://schemas.openxmlformats.org/markup-compatibility/2006">
          <mc:Choice Requires="x14">
            <control shapeId="5157" r:id="rId40" name="Option Button 37">
              <controlPr defaultSize="0" autoFill="0" autoLine="0" autoPict="0">
                <anchor moveWithCells="1">
                  <from>
                    <xdr:col>8</xdr:col>
                    <xdr:colOff>22860</xdr:colOff>
                    <xdr:row>17</xdr:row>
                    <xdr:rowOff>190500</xdr:rowOff>
                  </from>
                  <to>
                    <xdr:col>9</xdr:col>
                    <xdr:colOff>22860</xdr:colOff>
                    <xdr:row>19</xdr:row>
                    <xdr:rowOff>22860</xdr:rowOff>
                  </to>
                </anchor>
              </controlPr>
            </control>
          </mc:Choice>
        </mc:AlternateContent>
        <mc:AlternateContent xmlns:mc="http://schemas.openxmlformats.org/markup-compatibility/2006">
          <mc:Choice Requires="x14">
            <control shapeId="5158" r:id="rId41" name="Option Button 38">
              <controlPr locked="0" defaultSize="0" autoFill="0" autoLine="0" autoPict="0">
                <anchor moveWithCells="1">
                  <from>
                    <xdr:col>11</xdr:col>
                    <xdr:colOff>236220</xdr:colOff>
                    <xdr:row>10</xdr:row>
                    <xdr:rowOff>137160</xdr:rowOff>
                  </from>
                  <to>
                    <xdr:col>14</xdr:col>
                    <xdr:colOff>60960</xdr:colOff>
                    <xdr:row>12</xdr:row>
                    <xdr:rowOff>0</xdr:rowOff>
                  </to>
                </anchor>
              </controlPr>
            </control>
          </mc:Choice>
        </mc:AlternateContent>
        <mc:AlternateContent xmlns:mc="http://schemas.openxmlformats.org/markup-compatibility/2006">
          <mc:Choice Requires="x14">
            <control shapeId="5159" r:id="rId42" name="Option Button 39">
              <controlPr locked="0" defaultSize="0" autoFill="0" autoLine="0" autoPict="0">
                <anchor moveWithCells="1">
                  <from>
                    <xdr:col>14</xdr:col>
                    <xdr:colOff>76200</xdr:colOff>
                    <xdr:row>10</xdr:row>
                    <xdr:rowOff>137160</xdr:rowOff>
                  </from>
                  <to>
                    <xdr:col>17</xdr:col>
                    <xdr:colOff>68580</xdr:colOff>
                    <xdr:row>12</xdr:row>
                    <xdr:rowOff>0</xdr:rowOff>
                  </to>
                </anchor>
              </controlPr>
            </control>
          </mc:Choice>
        </mc:AlternateContent>
        <mc:AlternateContent xmlns:mc="http://schemas.openxmlformats.org/markup-compatibility/2006">
          <mc:Choice Requires="x14">
            <control shapeId="5160" r:id="rId43" name="Group Box 40">
              <controlPr defaultSize="0" autoFill="0" autoPict="0">
                <anchor moveWithCells="1">
                  <from>
                    <xdr:col>11</xdr:col>
                    <xdr:colOff>0</xdr:colOff>
                    <xdr:row>10</xdr:row>
                    <xdr:rowOff>137160</xdr:rowOff>
                  </from>
                  <to>
                    <xdr:col>18</xdr:col>
                    <xdr:colOff>0</xdr:colOff>
                    <xdr:row>12</xdr:row>
                    <xdr:rowOff>7620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xdr:col>
                    <xdr:colOff>175260</xdr:colOff>
                    <xdr:row>74</xdr:row>
                    <xdr:rowOff>7620</xdr:rowOff>
                  </from>
                  <to>
                    <xdr:col>3</xdr:col>
                    <xdr:colOff>7620</xdr:colOff>
                    <xdr:row>75</xdr:row>
                    <xdr:rowOff>7620</xdr:rowOff>
                  </to>
                </anchor>
              </controlPr>
            </control>
          </mc:Choice>
        </mc:AlternateContent>
        <mc:AlternateContent xmlns:mc="http://schemas.openxmlformats.org/markup-compatibility/2006">
          <mc:Choice Requires="x14">
            <control shapeId="5162" r:id="rId45" name="Option Button 42">
              <controlPr defaultSize="0" autoFill="0" autoLine="0" autoPict="0">
                <anchor moveWithCells="1">
                  <from>
                    <xdr:col>11</xdr:col>
                    <xdr:colOff>327660</xdr:colOff>
                    <xdr:row>17</xdr:row>
                    <xdr:rowOff>182880</xdr:rowOff>
                  </from>
                  <to>
                    <xdr:col>13</xdr:col>
                    <xdr:colOff>83820</xdr:colOff>
                    <xdr:row>19</xdr:row>
                    <xdr:rowOff>22860</xdr:rowOff>
                  </to>
                </anchor>
              </controlPr>
            </control>
          </mc:Choice>
        </mc:AlternateContent>
        <mc:AlternateContent xmlns:mc="http://schemas.openxmlformats.org/markup-compatibility/2006">
          <mc:Choice Requires="x14">
            <control shapeId="5163" r:id="rId46" name="Option Button 43">
              <controlPr defaultSize="0" autoFill="0" autoLine="0" autoPict="0">
                <anchor moveWithCells="1">
                  <from>
                    <xdr:col>30</xdr:col>
                    <xdr:colOff>45720</xdr:colOff>
                    <xdr:row>20</xdr:row>
                    <xdr:rowOff>22860</xdr:rowOff>
                  </from>
                  <to>
                    <xdr:col>31</xdr:col>
                    <xdr:colOff>60960</xdr:colOff>
                    <xdr:row>20</xdr:row>
                    <xdr:rowOff>236220</xdr:rowOff>
                  </to>
                </anchor>
              </controlPr>
            </control>
          </mc:Choice>
        </mc:AlternateContent>
        <mc:AlternateContent xmlns:mc="http://schemas.openxmlformats.org/markup-compatibility/2006">
          <mc:Choice Requires="x14">
            <control shapeId="5164" r:id="rId47" name="Option Button 44">
              <controlPr defaultSize="0" autoFill="0" autoLine="0" autoPict="0">
                <anchor moveWithCells="1">
                  <from>
                    <xdr:col>18</xdr:col>
                    <xdr:colOff>175260</xdr:colOff>
                    <xdr:row>26</xdr:row>
                    <xdr:rowOff>22860</xdr:rowOff>
                  </from>
                  <to>
                    <xdr:col>20</xdr:col>
                    <xdr:colOff>83820</xdr:colOff>
                    <xdr:row>27</xdr:row>
                    <xdr:rowOff>0</xdr:rowOff>
                  </to>
                </anchor>
              </controlPr>
            </control>
          </mc:Choice>
        </mc:AlternateContent>
        <mc:AlternateContent xmlns:mc="http://schemas.openxmlformats.org/markup-compatibility/2006">
          <mc:Choice Requires="x14">
            <control shapeId="5165" r:id="rId48" name="Group Box 45">
              <controlPr defaultSize="0" autoFill="0" autoPict="0">
                <anchor moveWithCells="1">
                  <from>
                    <xdr:col>7</xdr:col>
                    <xdr:colOff>373380</xdr:colOff>
                    <xdr:row>17</xdr:row>
                    <xdr:rowOff>175260</xdr:rowOff>
                  </from>
                  <to>
                    <xdr:col>16</xdr:col>
                    <xdr:colOff>22860</xdr:colOff>
                    <xdr:row>19</xdr:row>
                    <xdr:rowOff>22860</xdr:rowOff>
                  </to>
                </anchor>
              </controlPr>
            </control>
          </mc:Choice>
        </mc:AlternateContent>
        <mc:AlternateContent xmlns:mc="http://schemas.openxmlformats.org/markup-compatibility/2006">
          <mc:Choice Requires="x14">
            <control shapeId="5166" r:id="rId49" name="Group Box 46">
              <controlPr defaultSize="0" autoFill="0" autoPict="0">
                <anchor moveWithCells="1">
                  <from>
                    <xdr:col>7</xdr:col>
                    <xdr:colOff>365760</xdr:colOff>
                    <xdr:row>19</xdr:row>
                    <xdr:rowOff>289560</xdr:rowOff>
                  </from>
                  <to>
                    <xdr:col>34</xdr:col>
                    <xdr:colOff>22860</xdr:colOff>
                    <xdr:row>21</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xdr:col>
                    <xdr:colOff>175260</xdr:colOff>
                    <xdr:row>76</xdr:row>
                    <xdr:rowOff>0</xdr:rowOff>
                  </from>
                  <to>
                    <xdr:col>3</xdr:col>
                    <xdr:colOff>7620</xdr:colOff>
                    <xdr:row>77</xdr:row>
                    <xdr:rowOff>0</xdr:rowOff>
                  </to>
                </anchor>
              </controlPr>
            </control>
          </mc:Choice>
        </mc:AlternateContent>
        <mc:AlternateContent xmlns:mc="http://schemas.openxmlformats.org/markup-compatibility/2006">
          <mc:Choice Requires="x14">
            <control shapeId="5175" r:id="rId51" name="Option Button 55">
              <controlPr defaultSize="0" autoFill="0" autoLine="0" autoPict="0">
                <anchor moveWithCells="1">
                  <from>
                    <xdr:col>19</xdr:col>
                    <xdr:colOff>99060</xdr:colOff>
                    <xdr:row>39</xdr:row>
                    <xdr:rowOff>1752600</xdr:rowOff>
                  </from>
                  <to>
                    <xdr:col>26</xdr:col>
                    <xdr:colOff>30480</xdr:colOff>
                    <xdr:row>39</xdr:row>
                    <xdr:rowOff>1973580</xdr:rowOff>
                  </to>
                </anchor>
              </controlPr>
            </control>
          </mc:Choice>
        </mc:AlternateContent>
        <mc:AlternateContent xmlns:mc="http://schemas.openxmlformats.org/markup-compatibility/2006">
          <mc:Choice Requires="x14">
            <control shapeId="5176" r:id="rId52" name="Check Box 56">
              <controlPr defaultSize="0" autoFill="0" autoLine="0" autoPict="0">
                <anchor moveWithCells="1">
                  <from>
                    <xdr:col>1</xdr:col>
                    <xdr:colOff>175260</xdr:colOff>
                    <xdr:row>71</xdr:row>
                    <xdr:rowOff>198120</xdr:rowOff>
                  </from>
                  <to>
                    <xdr:col>3</xdr:col>
                    <xdr:colOff>0</xdr:colOff>
                    <xdr:row>72</xdr:row>
                    <xdr:rowOff>198120</xdr:rowOff>
                  </to>
                </anchor>
              </controlPr>
            </control>
          </mc:Choice>
        </mc:AlternateContent>
        <mc:AlternateContent xmlns:mc="http://schemas.openxmlformats.org/markup-compatibility/2006">
          <mc:Choice Requires="x14">
            <control shapeId="5177" r:id="rId53" name="Check Box 57">
              <controlPr defaultSize="0" autoFill="0" autoLine="0" autoPict="0">
                <anchor moveWithCells="1">
                  <from>
                    <xdr:col>1</xdr:col>
                    <xdr:colOff>175260</xdr:colOff>
                    <xdr:row>71</xdr:row>
                    <xdr:rowOff>198120</xdr:rowOff>
                  </from>
                  <to>
                    <xdr:col>3</xdr:col>
                    <xdr:colOff>0</xdr:colOff>
                    <xdr:row>72</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7EAE0-76D7-444E-B849-E62C3169CE1C}">
  <sheetPr>
    <pageSetUpPr fitToPage="1"/>
  </sheetPr>
  <dimension ref="A1:X72"/>
  <sheetViews>
    <sheetView zoomScaleNormal="100" workbookViewId="0">
      <selection activeCell="F15" sqref="F15:S17"/>
    </sheetView>
  </sheetViews>
  <sheetFormatPr baseColWidth="10" defaultColWidth="0" defaultRowHeight="0" customHeight="1" zeroHeight="1" x14ac:dyDescent="0.4"/>
  <cols>
    <col min="1" max="1" width="4.109375" style="84" customWidth="1"/>
    <col min="2" max="2" width="11.44140625" style="84" customWidth="1"/>
    <col min="3" max="3" width="10.6640625" style="84" customWidth="1"/>
    <col min="4" max="4" width="5.109375" style="84" customWidth="1"/>
    <col min="5" max="5" width="5.109375" style="85" customWidth="1"/>
    <col min="6" max="6" width="3.33203125" style="85" customWidth="1"/>
    <col min="7" max="8" width="4.88671875" style="85" customWidth="1"/>
    <col min="9" max="19" width="11.44140625" style="85" customWidth="1"/>
    <col min="20" max="20" width="13.88671875" style="85" customWidth="1"/>
    <col min="21" max="24" width="0" style="84" hidden="1" customWidth="1"/>
    <col min="25" max="16384" width="11.44140625" style="84" hidden="1"/>
  </cols>
  <sheetData>
    <row r="1" spans="2:20" ht="21" x14ac:dyDescent="0.4"/>
    <row r="2" spans="2:20" ht="18.75" customHeight="1" x14ac:dyDescent="0.35">
      <c r="E2" s="141" t="s">
        <v>147</v>
      </c>
      <c r="F2" s="141"/>
      <c r="G2" s="141"/>
      <c r="H2" s="141"/>
      <c r="I2" s="141"/>
      <c r="J2" s="141"/>
      <c r="K2" s="141"/>
      <c r="L2" s="141"/>
      <c r="M2" s="141"/>
      <c r="N2" s="141"/>
      <c r="O2" s="141"/>
      <c r="P2" s="141"/>
      <c r="Q2" s="141"/>
      <c r="R2" s="141"/>
      <c r="S2" s="141"/>
      <c r="T2" s="86"/>
    </row>
    <row r="3" spans="2:20" ht="18.75" customHeight="1" x14ac:dyDescent="0.35">
      <c r="E3" s="141"/>
      <c r="F3" s="141"/>
      <c r="G3" s="141"/>
      <c r="H3" s="141"/>
      <c r="I3" s="141"/>
      <c r="J3" s="141"/>
      <c r="K3" s="141"/>
      <c r="L3" s="141"/>
      <c r="M3" s="141"/>
      <c r="N3" s="141"/>
      <c r="O3" s="141"/>
      <c r="P3" s="141"/>
      <c r="Q3" s="141"/>
      <c r="R3" s="141"/>
      <c r="S3" s="141"/>
      <c r="T3" s="86"/>
    </row>
    <row r="4" spans="2:20" ht="18.75" customHeight="1" x14ac:dyDescent="0.35">
      <c r="E4" s="141"/>
      <c r="F4" s="141"/>
      <c r="G4" s="141"/>
      <c r="H4" s="141"/>
      <c r="I4" s="141"/>
      <c r="J4" s="141"/>
      <c r="K4" s="141"/>
      <c r="L4" s="141"/>
      <c r="M4" s="141"/>
      <c r="N4" s="141"/>
      <c r="O4" s="141"/>
      <c r="P4" s="141"/>
      <c r="Q4" s="141"/>
      <c r="R4" s="141"/>
      <c r="S4" s="141"/>
      <c r="T4" s="86"/>
    </row>
    <row r="5" spans="2:20" ht="21.6" thickBot="1" x14ac:dyDescent="0.45">
      <c r="B5" s="87"/>
      <c r="C5" s="87"/>
      <c r="D5" s="87"/>
      <c r="E5" s="88"/>
      <c r="F5" s="88"/>
      <c r="G5" s="88"/>
      <c r="H5" s="88"/>
      <c r="I5" s="88"/>
      <c r="J5" s="88"/>
      <c r="K5" s="88"/>
      <c r="L5" s="88"/>
      <c r="M5" s="88"/>
      <c r="N5" s="88"/>
      <c r="O5" s="104" t="s">
        <v>185</v>
      </c>
      <c r="P5" s="142" t="s">
        <v>186</v>
      </c>
      <c r="Q5" s="142"/>
      <c r="R5" s="142"/>
      <c r="S5" s="142"/>
    </row>
    <row r="6" spans="2:20" ht="21" x14ac:dyDescent="0.4"/>
    <row r="7" spans="2:20" ht="21" x14ac:dyDescent="0.4">
      <c r="B7" s="143" t="s">
        <v>148</v>
      </c>
      <c r="C7" s="144"/>
      <c r="E7" s="89" t="s">
        <v>149</v>
      </c>
    </row>
    <row r="8" spans="2:20" ht="21" x14ac:dyDescent="0.4">
      <c r="B8" s="145"/>
      <c r="C8" s="146"/>
      <c r="E8" s="90" t="s">
        <v>150</v>
      </c>
    </row>
    <row r="9" spans="2:20" ht="6" customHeight="1" x14ac:dyDescent="0.4">
      <c r="B9" s="145"/>
      <c r="C9" s="146"/>
      <c r="E9" s="90"/>
    </row>
    <row r="10" spans="2:20" ht="18.75" customHeight="1" x14ac:dyDescent="0.4">
      <c r="B10" s="145"/>
      <c r="C10" s="146"/>
      <c r="E10" s="91" t="s">
        <v>61</v>
      </c>
      <c r="F10" s="112" t="s">
        <v>151</v>
      </c>
      <c r="G10" s="112"/>
      <c r="H10" s="112"/>
      <c r="I10" s="112"/>
      <c r="J10" s="112"/>
      <c r="K10" s="112"/>
      <c r="L10" s="112"/>
      <c r="M10" s="112"/>
      <c r="N10" s="112"/>
      <c r="O10" s="112"/>
      <c r="P10" s="112"/>
      <c r="Q10" s="112"/>
      <c r="R10" s="112"/>
      <c r="S10" s="112"/>
      <c r="T10" s="92"/>
    </row>
    <row r="11" spans="2:20" ht="18.75" customHeight="1" x14ac:dyDescent="0.4">
      <c r="B11" s="145"/>
      <c r="C11" s="146"/>
      <c r="E11" s="91"/>
      <c r="F11" s="112"/>
      <c r="G11" s="112"/>
      <c r="H11" s="112"/>
      <c r="I11" s="112"/>
      <c r="J11" s="112"/>
      <c r="K11" s="112"/>
      <c r="L11" s="112"/>
      <c r="M11" s="112"/>
      <c r="N11" s="112"/>
      <c r="O11" s="112"/>
      <c r="P11" s="112"/>
      <c r="Q11" s="112"/>
      <c r="R11" s="112"/>
      <c r="S11" s="112"/>
      <c r="T11" s="92"/>
    </row>
    <row r="12" spans="2:20" ht="18.75" customHeight="1" x14ac:dyDescent="0.4">
      <c r="B12" s="145"/>
      <c r="C12" s="146"/>
      <c r="E12" s="91"/>
      <c r="F12" s="112"/>
      <c r="G12" s="112"/>
      <c r="H12" s="112"/>
      <c r="I12" s="112"/>
      <c r="J12" s="112"/>
      <c r="K12" s="112"/>
      <c r="L12" s="112"/>
      <c r="M12" s="112"/>
      <c r="N12" s="112"/>
      <c r="O12" s="112"/>
      <c r="P12" s="112"/>
      <c r="Q12" s="112"/>
      <c r="R12" s="112"/>
      <c r="S12" s="112"/>
      <c r="T12" s="92"/>
    </row>
    <row r="13" spans="2:20" ht="21" x14ac:dyDescent="0.35">
      <c r="B13" s="145"/>
      <c r="C13" s="146"/>
      <c r="E13" s="93"/>
      <c r="F13" s="112"/>
      <c r="G13" s="112"/>
      <c r="H13" s="112"/>
      <c r="I13" s="112"/>
      <c r="J13" s="112"/>
      <c r="K13" s="112"/>
      <c r="L13" s="112"/>
      <c r="M13" s="112"/>
      <c r="N13" s="112"/>
      <c r="O13" s="112"/>
      <c r="P13" s="112"/>
      <c r="Q13" s="112"/>
      <c r="R13" s="112"/>
      <c r="S13" s="112"/>
      <c r="T13" s="92"/>
    </row>
    <row r="14" spans="2:20" ht="5.25" customHeight="1" x14ac:dyDescent="0.35">
      <c r="B14" s="145"/>
      <c r="C14" s="146"/>
      <c r="E14" s="93"/>
      <c r="F14" s="94"/>
      <c r="G14" s="94"/>
      <c r="H14" s="94"/>
      <c r="I14" s="94"/>
      <c r="J14" s="94"/>
      <c r="K14" s="94"/>
      <c r="L14" s="94"/>
      <c r="M14" s="94"/>
      <c r="N14" s="94"/>
      <c r="O14" s="94"/>
      <c r="P14" s="94"/>
      <c r="Q14" s="94"/>
      <c r="R14" s="94"/>
      <c r="S14" s="94"/>
      <c r="T14" s="94"/>
    </row>
    <row r="15" spans="2:20" ht="18.75" customHeight="1" x14ac:dyDescent="0.4">
      <c r="B15" s="145"/>
      <c r="C15" s="146"/>
      <c r="E15" s="91" t="s">
        <v>62</v>
      </c>
      <c r="F15" s="112" t="s">
        <v>152</v>
      </c>
      <c r="G15" s="112"/>
      <c r="H15" s="112"/>
      <c r="I15" s="112"/>
      <c r="J15" s="112"/>
      <c r="K15" s="112"/>
      <c r="L15" s="112"/>
      <c r="M15" s="112"/>
      <c r="N15" s="112"/>
      <c r="O15" s="112"/>
      <c r="P15" s="112"/>
      <c r="Q15" s="112"/>
      <c r="R15" s="112"/>
      <c r="S15" s="112"/>
      <c r="T15" s="92"/>
    </row>
    <row r="16" spans="2:20" ht="18.75" customHeight="1" x14ac:dyDescent="0.4">
      <c r="B16" s="145"/>
      <c r="C16" s="146"/>
      <c r="E16" s="91"/>
      <c r="F16" s="112"/>
      <c r="G16" s="112"/>
      <c r="H16" s="112"/>
      <c r="I16" s="112"/>
      <c r="J16" s="112"/>
      <c r="K16" s="112"/>
      <c r="L16" s="112"/>
      <c r="M16" s="112"/>
      <c r="N16" s="112"/>
      <c r="O16" s="112"/>
      <c r="P16" s="112"/>
      <c r="Q16" s="112"/>
      <c r="R16" s="112"/>
      <c r="S16" s="112"/>
      <c r="T16" s="92"/>
    </row>
    <row r="17" spans="2:20" ht="21" x14ac:dyDescent="0.35">
      <c r="B17" s="147"/>
      <c r="C17" s="148"/>
      <c r="E17" s="93"/>
      <c r="F17" s="112"/>
      <c r="G17" s="112"/>
      <c r="H17" s="112"/>
      <c r="I17" s="112"/>
      <c r="J17" s="112"/>
      <c r="K17" s="112"/>
      <c r="L17" s="112"/>
      <c r="M17" s="112"/>
      <c r="N17" s="112"/>
      <c r="O17" s="112"/>
      <c r="P17" s="112"/>
      <c r="Q17" s="112"/>
      <c r="R17" s="112"/>
      <c r="S17" s="112"/>
      <c r="T17" s="92"/>
    </row>
    <row r="18" spans="2:20" ht="21" x14ac:dyDescent="0.4"/>
    <row r="19" spans="2:20" ht="21" x14ac:dyDescent="0.4">
      <c r="B19" s="119"/>
      <c r="C19" s="120"/>
      <c r="E19" s="89" t="s">
        <v>153</v>
      </c>
    </row>
    <row r="20" spans="2:20" ht="21" x14ac:dyDescent="0.4">
      <c r="B20" s="121"/>
      <c r="C20" s="122"/>
      <c r="E20" s="90" t="s">
        <v>150</v>
      </c>
    </row>
    <row r="21" spans="2:20" ht="4.5" customHeight="1" x14ac:dyDescent="0.4">
      <c r="B21" s="121"/>
      <c r="C21" s="122"/>
      <c r="E21" s="90"/>
    </row>
    <row r="22" spans="2:20" ht="18.75" customHeight="1" x14ac:dyDescent="0.4">
      <c r="B22" s="121"/>
      <c r="C22" s="122"/>
      <c r="F22" s="112" t="s">
        <v>154</v>
      </c>
      <c r="G22" s="112"/>
      <c r="H22" s="112"/>
      <c r="I22" s="112"/>
      <c r="J22" s="112"/>
      <c r="K22" s="112"/>
      <c r="L22" s="112"/>
      <c r="M22" s="112"/>
      <c r="N22" s="112"/>
      <c r="O22" s="112"/>
      <c r="P22" s="112"/>
      <c r="Q22" s="112"/>
      <c r="R22" s="112"/>
      <c r="S22" s="112"/>
      <c r="T22" s="92"/>
    </row>
    <row r="23" spans="2:20" ht="21" x14ac:dyDescent="0.35">
      <c r="B23" s="121"/>
      <c r="C23" s="122"/>
      <c r="E23" s="92"/>
      <c r="F23" s="112"/>
      <c r="G23" s="112"/>
      <c r="H23" s="112"/>
      <c r="I23" s="112"/>
      <c r="J23" s="112"/>
      <c r="K23" s="112"/>
      <c r="L23" s="112"/>
      <c r="M23" s="112"/>
      <c r="N23" s="112"/>
      <c r="O23" s="112"/>
      <c r="P23" s="112"/>
      <c r="Q23" s="112"/>
      <c r="R23" s="112"/>
      <c r="S23" s="112"/>
      <c r="T23" s="92"/>
    </row>
    <row r="24" spans="2:20" ht="21" x14ac:dyDescent="0.35">
      <c r="B24" s="121"/>
      <c r="C24" s="122"/>
      <c r="E24" s="92"/>
      <c r="F24" s="112"/>
      <c r="G24" s="112"/>
      <c r="H24" s="112"/>
      <c r="I24" s="112"/>
      <c r="J24" s="112"/>
      <c r="K24" s="112"/>
      <c r="L24" s="112"/>
      <c r="M24" s="112"/>
      <c r="N24" s="112"/>
      <c r="O24" s="112"/>
      <c r="P24" s="112"/>
      <c r="Q24" s="112"/>
      <c r="R24" s="112"/>
      <c r="S24" s="112"/>
      <c r="T24" s="92"/>
    </row>
    <row r="25" spans="2:20" ht="21" x14ac:dyDescent="0.35">
      <c r="B25" s="121"/>
      <c r="C25" s="122"/>
      <c r="E25" s="92"/>
      <c r="F25" s="112"/>
      <c r="G25" s="112"/>
      <c r="H25" s="112"/>
      <c r="I25" s="112"/>
      <c r="J25" s="112"/>
      <c r="K25" s="112"/>
      <c r="L25" s="112"/>
      <c r="M25" s="112"/>
      <c r="N25" s="112"/>
      <c r="O25" s="112"/>
      <c r="P25" s="112"/>
      <c r="Q25" s="112"/>
      <c r="R25" s="112"/>
      <c r="S25" s="112"/>
      <c r="T25" s="92"/>
    </row>
    <row r="26" spans="2:20" ht="21" x14ac:dyDescent="0.35">
      <c r="B26" s="121"/>
      <c r="C26" s="122"/>
      <c r="E26" s="92"/>
      <c r="F26" s="112"/>
      <c r="G26" s="112"/>
      <c r="H26" s="112"/>
      <c r="I26" s="112"/>
      <c r="J26" s="112"/>
      <c r="K26" s="112"/>
      <c r="L26" s="112"/>
      <c r="M26" s="112"/>
      <c r="N26" s="112"/>
      <c r="O26" s="112"/>
      <c r="P26" s="112"/>
      <c r="Q26" s="112"/>
      <c r="R26" s="112"/>
      <c r="S26" s="112"/>
      <c r="T26" s="92"/>
    </row>
    <row r="27" spans="2:20" ht="21" x14ac:dyDescent="0.35">
      <c r="B27" s="121"/>
      <c r="C27" s="122"/>
      <c r="E27" s="92"/>
      <c r="F27" s="112"/>
      <c r="G27" s="112"/>
      <c r="H27" s="112"/>
      <c r="I27" s="112"/>
      <c r="J27" s="112"/>
      <c r="K27" s="112"/>
      <c r="L27" s="112"/>
      <c r="M27" s="112"/>
      <c r="N27" s="112"/>
      <c r="O27" s="112"/>
      <c r="P27" s="112"/>
      <c r="Q27" s="112"/>
      <c r="R27" s="112"/>
      <c r="S27" s="112"/>
      <c r="T27" s="92"/>
    </row>
    <row r="28" spans="2:20" ht="21" x14ac:dyDescent="0.35">
      <c r="B28" s="121"/>
      <c r="C28" s="122"/>
      <c r="E28" s="92"/>
      <c r="F28" s="112"/>
      <c r="G28" s="112"/>
      <c r="H28" s="112"/>
      <c r="I28" s="112"/>
      <c r="J28" s="112"/>
      <c r="K28" s="112"/>
      <c r="L28" s="112"/>
      <c r="M28" s="112"/>
      <c r="N28" s="112"/>
      <c r="O28" s="112"/>
      <c r="P28" s="112"/>
      <c r="Q28" s="112"/>
      <c r="R28" s="112"/>
      <c r="S28" s="112"/>
      <c r="T28" s="92"/>
    </row>
    <row r="29" spans="2:20" ht="21" x14ac:dyDescent="0.35">
      <c r="B29" s="123"/>
      <c r="C29" s="124"/>
      <c r="E29" s="92"/>
      <c r="F29" s="112"/>
      <c r="G29" s="112"/>
      <c r="H29" s="112"/>
      <c r="I29" s="112"/>
      <c r="J29" s="112"/>
      <c r="K29" s="112"/>
      <c r="L29" s="112"/>
      <c r="M29" s="112"/>
      <c r="N29" s="112"/>
      <c r="O29" s="112"/>
      <c r="P29" s="112"/>
      <c r="Q29" s="112"/>
      <c r="R29" s="112"/>
      <c r="S29" s="112"/>
      <c r="T29" s="92"/>
    </row>
    <row r="30" spans="2:20" ht="21" x14ac:dyDescent="0.35">
      <c r="E30" s="94"/>
      <c r="F30" s="94"/>
      <c r="G30" s="94"/>
      <c r="H30" s="94"/>
      <c r="I30" s="94"/>
      <c r="J30" s="94"/>
      <c r="K30" s="94"/>
      <c r="L30" s="94"/>
      <c r="M30" s="94"/>
      <c r="N30" s="94"/>
      <c r="O30" s="94"/>
      <c r="P30" s="94"/>
      <c r="Q30" s="94"/>
      <c r="R30" s="94"/>
      <c r="S30" s="94"/>
      <c r="T30" s="94"/>
    </row>
    <row r="31" spans="2:20" ht="21" x14ac:dyDescent="0.4">
      <c r="B31" s="119"/>
      <c r="C31" s="120"/>
      <c r="E31" s="89" t="s">
        <v>155</v>
      </c>
    </row>
    <row r="32" spans="2:20" ht="5.25" customHeight="1" x14ac:dyDescent="0.4">
      <c r="B32" s="121"/>
      <c r="C32" s="122"/>
      <c r="E32" s="89"/>
    </row>
    <row r="33" spans="2:20" ht="21" x14ac:dyDescent="0.4">
      <c r="B33" s="121"/>
      <c r="C33" s="122"/>
      <c r="E33" s="91" t="s">
        <v>61</v>
      </c>
      <c r="F33" s="85" t="s">
        <v>187</v>
      </c>
    </row>
    <row r="34" spans="2:20" ht="5.25" customHeight="1" x14ac:dyDescent="0.4">
      <c r="B34" s="121"/>
      <c r="C34" s="122"/>
      <c r="E34" s="91"/>
    </row>
    <row r="35" spans="2:20" ht="21" x14ac:dyDescent="0.4">
      <c r="B35" s="121"/>
      <c r="C35" s="122"/>
      <c r="E35" s="91" t="s">
        <v>62</v>
      </c>
      <c r="F35" s="85" t="s">
        <v>188</v>
      </c>
    </row>
    <row r="36" spans="2:20" ht="6" customHeight="1" x14ac:dyDescent="0.4">
      <c r="B36" s="121"/>
      <c r="C36" s="122"/>
      <c r="E36" s="91"/>
    </row>
    <row r="37" spans="2:20" ht="21" customHeight="1" x14ac:dyDescent="0.4">
      <c r="B37" s="121"/>
      <c r="C37" s="122"/>
      <c r="E37" s="91" t="s">
        <v>63</v>
      </c>
      <c r="F37" s="112" t="s">
        <v>156</v>
      </c>
      <c r="G37" s="112"/>
      <c r="H37" s="112"/>
      <c r="I37" s="112"/>
      <c r="J37" s="112"/>
      <c r="K37" s="112"/>
      <c r="L37" s="112"/>
      <c r="M37" s="112"/>
      <c r="N37" s="112"/>
      <c r="O37" s="112"/>
      <c r="P37" s="112"/>
      <c r="Q37" s="112"/>
      <c r="R37" s="112"/>
      <c r="S37" s="112"/>
      <c r="T37" s="92"/>
    </row>
    <row r="38" spans="2:20" ht="21" x14ac:dyDescent="0.4">
      <c r="B38" s="123"/>
      <c r="C38" s="124"/>
      <c r="E38" s="95"/>
      <c r="F38" s="112"/>
      <c r="G38" s="112"/>
      <c r="H38" s="112"/>
      <c r="I38" s="112"/>
      <c r="J38" s="112"/>
      <c r="K38" s="112"/>
      <c r="L38" s="112"/>
      <c r="M38" s="112"/>
      <c r="N38" s="112"/>
      <c r="O38" s="112"/>
      <c r="P38" s="112"/>
      <c r="Q38" s="112"/>
      <c r="R38" s="112"/>
      <c r="S38" s="112"/>
      <c r="T38" s="92"/>
    </row>
    <row r="39" spans="2:20" ht="21" x14ac:dyDescent="0.4">
      <c r="F39" s="112"/>
      <c r="G39" s="112"/>
      <c r="H39" s="112"/>
      <c r="I39" s="112"/>
      <c r="J39" s="112"/>
      <c r="K39" s="112"/>
      <c r="L39" s="112"/>
      <c r="M39" s="112"/>
      <c r="N39" s="112"/>
      <c r="O39" s="112"/>
      <c r="P39" s="112"/>
      <c r="Q39" s="112"/>
      <c r="R39" s="112"/>
      <c r="S39" s="112"/>
    </row>
    <row r="40" spans="2:20" ht="21" x14ac:dyDescent="0.4">
      <c r="B40" s="119"/>
      <c r="C40" s="120"/>
      <c r="E40" s="89" t="s">
        <v>157</v>
      </c>
      <c r="F40" s="89"/>
    </row>
    <row r="41" spans="2:20" ht="21" x14ac:dyDescent="0.4">
      <c r="B41" s="121"/>
      <c r="C41" s="122"/>
    </row>
    <row r="42" spans="2:20" ht="21" x14ac:dyDescent="0.4">
      <c r="B42" s="121"/>
      <c r="C42" s="122"/>
      <c r="E42" s="125"/>
      <c r="F42" s="126"/>
      <c r="G42" s="127"/>
      <c r="I42" s="85" t="s">
        <v>158</v>
      </c>
    </row>
    <row r="43" spans="2:20" ht="21" x14ac:dyDescent="0.4">
      <c r="B43" s="121"/>
      <c r="C43" s="122"/>
    </row>
    <row r="44" spans="2:20" ht="21" x14ac:dyDescent="0.4">
      <c r="B44" s="121"/>
      <c r="C44" s="122"/>
      <c r="G44" s="96"/>
      <c r="I44" s="85" t="s">
        <v>159</v>
      </c>
    </row>
    <row r="45" spans="2:20" ht="21" x14ac:dyDescent="0.4">
      <c r="B45" s="121"/>
      <c r="C45" s="122"/>
    </row>
    <row r="46" spans="2:20" ht="21" x14ac:dyDescent="0.4">
      <c r="B46" s="121"/>
      <c r="C46" s="122"/>
      <c r="G46" s="96"/>
      <c r="I46" s="85" t="s">
        <v>160</v>
      </c>
    </row>
    <row r="47" spans="2:20" ht="21" x14ac:dyDescent="0.4">
      <c r="B47" s="121"/>
      <c r="C47" s="122"/>
    </row>
    <row r="48" spans="2:20" ht="21" x14ac:dyDescent="0.4">
      <c r="B48" s="121"/>
      <c r="C48" s="122"/>
      <c r="E48" s="96"/>
      <c r="F48" s="97" t="s">
        <v>161</v>
      </c>
      <c r="I48" s="112" t="s">
        <v>162</v>
      </c>
      <c r="J48" s="112"/>
      <c r="K48" s="112"/>
      <c r="L48" s="112"/>
      <c r="M48" s="112"/>
      <c r="N48" s="112"/>
      <c r="O48" s="112"/>
      <c r="P48" s="112"/>
      <c r="Q48" s="112"/>
      <c r="R48" s="112"/>
      <c r="S48" s="112"/>
    </row>
    <row r="49" spans="2:19" ht="21" x14ac:dyDescent="0.4">
      <c r="B49" s="121"/>
      <c r="C49" s="122"/>
      <c r="F49" s="97"/>
      <c r="I49" s="112"/>
      <c r="J49" s="112"/>
      <c r="K49" s="112"/>
      <c r="L49" s="112"/>
      <c r="M49" s="112"/>
      <c r="N49" s="112"/>
      <c r="O49" s="112"/>
      <c r="P49" s="112"/>
      <c r="Q49" s="112"/>
      <c r="R49" s="112"/>
      <c r="S49" s="112"/>
    </row>
    <row r="50" spans="2:19" ht="21" x14ac:dyDescent="0.4">
      <c r="B50" s="121"/>
      <c r="C50" s="122"/>
    </row>
    <row r="51" spans="2:19" ht="21" x14ac:dyDescent="0.4">
      <c r="B51" s="121"/>
      <c r="C51" s="122"/>
      <c r="E51" s="128"/>
      <c r="F51" s="129"/>
      <c r="G51" s="130"/>
      <c r="I51" s="112" t="s">
        <v>163</v>
      </c>
      <c r="J51" s="112"/>
      <c r="K51" s="112"/>
      <c r="L51" s="112"/>
      <c r="M51" s="112"/>
      <c r="N51" s="112"/>
      <c r="O51" s="112"/>
      <c r="P51" s="112"/>
      <c r="Q51" s="112"/>
      <c r="R51" s="112"/>
      <c r="S51" s="112"/>
    </row>
    <row r="52" spans="2:19" ht="21" x14ac:dyDescent="0.4">
      <c r="B52" s="121"/>
      <c r="C52" s="122"/>
      <c r="E52" s="98"/>
      <c r="F52" s="98"/>
      <c r="G52" s="98"/>
      <c r="I52" s="112"/>
      <c r="J52" s="112"/>
      <c r="K52" s="112"/>
      <c r="L52" s="112"/>
      <c r="M52" s="112"/>
      <c r="N52" s="112"/>
      <c r="O52" s="112"/>
      <c r="P52" s="112"/>
      <c r="Q52" s="112"/>
      <c r="R52" s="112"/>
      <c r="S52" s="112"/>
    </row>
    <row r="53" spans="2:19" ht="21" x14ac:dyDescent="0.4">
      <c r="B53" s="121"/>
      <c r="C53" s="122"/>
    </row>
    <row r="54" spans="2:19" ht="21" customHeight="1" x14ac:dyDescent="0.4">
      <c r="B54" s="121"/>
      <c r="C54" s="122"/>
      <c r="F54" s="131"/>
      <c r="G54" s="132"/>
      <c r="I54" s="112" t="s">
        <v>164</v>
      </c>
      <c r="J54" s="112"/>
      <c r="K54" s="112"/>
      <c r="L54" s="112"/>
      <c r="M54" s="112"/>
      <c r="N54" s="112"/>
      <c r="O54" s="112"/>
      <c r="P54" s="112"/>
      <c r="Q54" s="112"/>
      <c r="R54" s="112"/>
      <c r="S54" s="112"/>
    </row>
    <row r="55" spans="2:19" ht="21" x14ac:dyDescent="0.4">
      <c r="B55" s="121"/>
      <c r="C55" s="122"/>
      <c r="F55" s="133"/>
      <c r="G55" s="134"/>
      <c r="I55" s="112"/>
      <c r="J55" s="112"/>
      <c r="K55" s="112"/>
      <c r="L55" s="112"/>
      <c r="M55" s="112"/>
      <c r="N55" s="112"/>
      <c r="O55" s="112"/>
      <c r="P55" s="112"/>
      <c r="Q55" s="112"/>
      <c r="R55" s="112"/>
      <c r="S55" s="112"/>
    </row>
    <row r="56" spans="2:19" ht="21" x14ac:dyDescent="0.4">
      <c r="B56" s="121"/>
      <c r="C56" s="122"/>
      <c r="F56" s="98"/>
      <c r="G56" s="98"/>
      <c r="I56" s="112"/>
      <c r="J56" s="112"/>
      <c r="K56" s="112"/>
      <c r="L56" s="112"/>
      <c r="M56" s="112"/>
      <c r="N56" s="112"/>
      <c r="O56" s="112"/>
      <c r="P56" s="112"/>
      <c r="Q56" s="112"/>
      <c r="R56" s="112"/>
      <c r="S56" s="112"/>
    </row>
    <row r="57" spans="2:19" ht="21" x14ac:dyDescent="0.4">
      <c r="B57" s="121"/>
      <c r="C57" s="122"/>
    </row>
    <row r="58" spans="2:19" ht="21" customHeight="1" x14ac:dyDescent="0.4">
      <c r="B58" s="121"/>
      <c r="C58" s="122"/>
      <c r="E58" s="135" t="s">
        <v>165</v>
      </c>
      <c r="F58" s="136"/>
      <c r="G58" s="137"/>
      <c r="I58" s="112" t="s">
        <v>166</v>
      </c>
      <c r="J58" s="112"/>
      <c r="K58" s="112"/>
      <c r="L58" s="112"/>
      <c r="M58" s="112"/>
      <c r="N58" s="112"/>
      <c r="O58" s="112"/>
      <c r="P58" s="112"/>
      <c r="Q58" s="112"/>
      <c r="R58" s="112"/>
      <c r="S58" s="112"/>
    </row>
    <row r="59" spans="2:19" ht="21" x14ac:dyDescent="0.4">
      <c r="B59" s="121"/>
      <c r="C59" s="122"/>
      <c r="E59" s="138"/>
      <c r="F59" s="139"/>
      <c r="G59" s="140"/>
      <c r="I59" s="112"/>
      <c r="J59" s="112"/>
      <c r="K59" s="112"/>
      <c r="L59" s="112"/>
      <c r="M59" s="112"/>
      <c r="N59" s="112"/>
      <c r="O59" s="112"/>
      <c r="P59" s="112"/>
      <c r="Q59" s="112"/>
      <c r="R59" s="112"/>
      <c r="S59" s="112"/>
    </row>
    <row r="60" spans="2:19" ht="21" x14ac:dyDescent="0.4">
      <c r="B60" s="121"/>
      <c r="C60" s="122"/>
      <c r="E60" s="89"/>
      <c r="F60" s="89"/>
      <c r="G60" s="89"/>
    </row>
    <row r="61" spans="2:19" ht="21" customHeight="1" x14ac:dyDescent="0.4">
      <c r="B61" s="121"/>
      <c r="C61" s="122"/>
      <c r="E61" s="106" t="s">
        <v>161</v>
      </c>
      <c r="F61" s="107"/>
      <c r="G61" s="108"/>
      <c r="I61" s="112" t="s">
        <v>167</v>
      </c>
      <c r="J61" s="112"/>
      <c r="K61" s="112"/>
      <c r="L61" s="112"/>
      <c r="M61" s="112"/>
      <c r="N61" s="112"/>
      <c r="O61" s="112"/>
      <c r="P61" s="112"/>
      <c r="Q61" s="112"/>
      <c r="R61" s="112"/>
      <c r="S61" s="112"/>
    </row>
    <row r="62" spans="2:19" ht="21" x14ac:dyDescent="0.4">
      <c r="B62" s="121"/>
      <c r="C62" s="122"/>
      <c r="E62" s="109"/>
      <c r="F62" s="110"/>
      <c r="G62" s="111"/>
      <c r="I62" s="112"/>
      <c r="J62" s="112"/>
      <c r="K62" s="112"/>
      <c r="L62" s="112"/>
      <c r="M62" s="112"/>
      <c r="N62" s="112"/>
      <c r="O62" s="112"/>
      <c r="P62" s="112"/>
      <c r="Q62" s="112"/>
      <c r="R62" s="112"/>
      <c r="S62" s="112"/>
    </row>
    <row r="63" spans="2:19" ht="21" x14ac:dyDescent="0.4">
      <c r="B63" s="121"/>
      <c r="C63" s="122"/>
      <c r="E63" s="89"/>
      <c r="F63" s="89"/>
      <c r="G63" s="89"/>
    </row>
    <row r="64" spans="2:19" ht="21" x14ac:dyDescent="0.4">
      <c r="B64" s="121"/>
      <c r="C64" s="122"/>
      <c r="E64" s="113" t="s">
        <v>161</v>
      </c>
      <c r="F64" s="114"/>
      <c r="G64" s="115"/>
      <c r="I64" s="99" t="s">
        <v>168</v>
      </c>
    </row>
    <row r="65" spans="2:9" ht="21" x14ac:dyDescent="0.4">
      <c r="B65" s="123"/>
      <c r="C65" s="124"/>
      <c r="E65" s="116"/>
      <c r="F65" s="117"/>
      <c r="G65" s="118"/>
      <c r="I65" s="99"/>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1B3E03BB-10E5-42B5-BE32-96AF50BE11DD}"/>
    <hyperlink ref="B7:C17" r:id="rId2" display="https://www.vs.ch/web/energie/exigences-énergétiques-pour-les-bâtiments" xr:uid="{062AF030-EE1A-4B90-8C7A-173C7AC22E85}"/>
    <hyperlink ref="P5" r:id="rId3" xr:uid="{9BB0A8A4-1E56-4037-86DC-321BB8420FDF}"/>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41"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10242"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10243"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B1:CE236"/>
  <sheetViews>
    <sheetView topLeftCell="B1" zoomScale="115" zoomScaleNormal="115" workbookViewId="0">
      <selection activeCell="G7" sqref="G7:Q7"/>
    </sheetView>
  </sheetViews>
  <sheetFormatPr baseColWidth="10" defaultColWidth="0" defaultRowHeight="13.2" zeroHeight="1" x14ac:dyDescent="0.3"/>
  <cols>
    <col min="1" max="1" width="11.44140625" style="3" hidden="1" customWidth="1"/>
    <col min="2" max="3" width="3" style="3" customWidth="1"/>
    <col min="4" max="7" width="4.44140625" style="3" customWidth="1"/>
    <col min="8" max="8" width="5.5546875" style="3" customWidth="1"/>
    <col min="9" max="9" width="4" style="3" customWidth="1"/>
    <col min="10" max="11" width="3" style="3" customWidth="1"/>
    <col min="12" max="12" width="5.109375" style="3" customWidth="1"/>
    <col min="13" max="20" width="3" style="3" customWidth="1"/>
    <col min="21" max="21" width="4.44140625" style="3" customWidth="1"/>
    <col min="22" max="24" width="3" style="3" customWidth="1"/>
    <col min="25" max="25" width="3.88671875" style="3" customWidth="1"/>
    <col min="26" max="26" width="4.6640625" style="3" customWidth="1"/>
    <col min="27" max="29" width="4.33203125" style="3" customWidth="1"/>
    <col min="30" max="32" width="4.44140625" style="3" customWidth="1"/>
    <col min="33" max="39" width="3" style="3" customWidth="1"/>
    <col min="40" max="40" width="11.109375" style="41" hidden="1" customWidth="1"/>
    <col min="41" max="42" width="11.44140625" style="41" hidden="1" customWidth="1"/>
    <col min="43" max="43" width="11.44140625" style="2" hidden="1" customWidth="1"/>
    <col min="44" max="44" width="5.44140625" style="2" hidden="1" customWidth="1"/>
    <col min="45" max="81" width="11.44140625" style="2" hidden="1" customWidth="1"/>
    <col min="82" max="16384" width="11.44140625" style="3" hidden="1"/>
  </cols>
  <sheetData>
    <row r="1" spans="2:44" ht="21.9" customHeigh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2:44" ht="17.399999999999999" customHeight="1" x14ac:dyDescent="0.3">
      <c r="B2" s="1"/>
      <c r="C2" s="149"/>
      <c r="D2" s="150"/>
      <c r="E2" s="150"/>
      <c r="F2" s="150"/>
      <c r="G2" s="151"/>
      <c r="H2" s="158" t="s">
        <v>106</v>
      </c>
      <c r="I2" s="159"/>
      <c r="J2" s="159"/>
      <c r="K2" s="159"/>
      <c r="L2" s="159"/>
      <c r="M2" s="159"/>
      <c r="N2" s="159"/>
      <c r="O2" s="159"/>
      <c r="P2" s="160"/>
      <c r="Q2" s="167" t="s">
        <v>1</v>
      </c>
      <c r="R2" s="168"/>
      <c r="S2" s="168"/>
      <c r="T2" s="168"/>
      <c r="U2" s="168"/>
      <c r="V2" s="168"/>
      <c r="W2" s="168"/>
      <c r="X2" s="168"/>
      <c r="Y2" s="169"/>
      <c r="Z2" s="176" t="s">
        <v>109</v>
      </c>
      <c r="AA2" s="177"/>
      <c r="AB2" s="177"/>
      <c r="AC2" s="177"/>
      <c r="AD2" s="177"/>
      <c r="AE2" s="177"/>
      <c r="AF2" s="177"/>
      <c r="AG2" s="177"/>
      <c r="AH2" s="177"/>
      <c r="AI2" s="177"/>
      <c r="AJ2" s="177"/>
      <c r="AK2" s="177"/>
      <c r="AL2" s="178"/>
      <c r="AM2" s="7"/>
    </row>
    <row r="3" spans="2:44" ht="17.399999999999999" customHeight="1" x14ac:dyDescent="0.3">
      <c r="B3" s="1"/>
      <c r="C3" s="152"/>
      <c r="D3" s="153"/>
      <c r="E3" s="153"/>
      <c r="F3" s="153"/>
      <c r="G3" s="154"/>
      <c r="H3" s="161"/>
      <c r="I3" s="162"/>
      <c r="J3" s="162"/>
      <c r="K3" s="162"/>
      <c r="L3" s="162"/>
      <c r="M3" s="162"/>
      <c r="N3" s="162"/>
      <c r="O3" s="162"/>
      <c r="P3" s="163"/>
      <c r="Q3" s="170"/>
      <c r="R3" s="171"/>
      <c r="S3" s="171"/>
      <c r="T3" s="171"/>
      <c r="U3" s="171"/>
      <c r="V3" s="171"/>
      <c r="W3" s="171"/>
      <c r="X3" s="171"/>
      <c r="Y3" s="172"/>
      <c r="Z3" s="179"/>
      <c r="AA3" s="180"/>
      <c r="AB3" s="180"/>
      <c r="AC3" s="180"/>
      <c r="AD3" s="180"/>
      <c r="AE3" s="180"/>
      <c r="AF3" s="180"/>
      <c r="AG3" s="180"/>
      <c r="AH3" s="180"/>
      <c r="AI3" s="180"/>
      <c r="AJ3" s="180"/>
      <c r="AK3" s="180"/>
      <c r="AL3" s="181"/>
      <c r="AM3" s="7"/>
    </row>
    <row r="4" spans="2:44" ht="17.399999999999999" customHeight="1" x14ac:dyDescent="0.3">
      <c r="B4" s="1"/>
      <c r="C4" s="152"/>
      <c r="D4" s="153"/>
      <c r="E4" s="153"/>
      <c r="F4" s="153"/>
      <c r="G4" s="154"/>
      <c r="H4" s="161"/>
      <c r="I4" s="162"/>
      <c r="J4" s="162"/>
      <c r="K4" s="162"/>
      <c r="L4" s="162"/>
      <c r="M4" s="162"/>
      <c r="N4" s="162"/>
      <c r="O4" s="162"/>
      <c r="P4" s="163"/>
      <c r="Q4" s="170"/>
      <c r="R4" s="171"/>
      <c r="S4" s="171"/>
      <c r="T4" s="171"/>
      <c r="U4" s="171"/>
      <c r="V4" s="171"/>
      <c r="W4" s="171"/>
      <c r="X4" s="171"/>
      <c r="Y4" s="172"/>
      <c r="Z4" s="179"/>
      <c r="AA4" s="180"/>
      <c r="AB4" s="180"/>
      <c r="AC4" s="180"/>
      <c r="AD4" s="180"/>
      <c r="AE4" s="180"/>
      <c r="AF4" s="180"/>
      <c r="AG4" s="180"/>
      <c r="AH4" s="180"/>
      <c r="AI4" s="180"/>
      <c r="AJ4" s="180"/>
      <c r="AK4" s="180"/>
      <c r="AL4" s="181"/>
      <c r="AM4" s="7"/>
    </row>
    <row r="5" spans="2:44" ht="17.399999999999999" customHeight="1" x14ac:dyDescent="0.3">
      <c r="B5" s="1"/>
      <c r="C5" s="155"/>
      <c r="D5" s="156"/>
      <c r="E5" s="156"/>
      <c r="F5" s="156"/>
      <c r="G5" s="157"/>
      <c r="H5" s="164"/>
      <c r="I5" s="165"/>
      <c r="J5" s="165"/>
      <c r="K5" s="165"/>
      <c r="L5" s="165"/>
      <c r="M5" s="165"/>
      <c r="N5" s="165"/>
      <c r="O5" s="165"/>
      <c r="P5" s="166"/>
      <c r="Q5" s="173"/>
      <c r="R5" s="174"/>
      <c r="S5" s="174"/>
      <c r="T5" s="174"/>
      <c r="U5" s="174"/>
      <c r="V5" s="174"/>
      <c r="W5" s="174"/>
      <c r="X5" s="174"/>
      <c r="Y5" s="175"/>
      <c r="Z5" s="182"/>
      <c r="AA5" s="183"/>
      <c r="AB5" s="183"/>
      <c r="AC5" s="183"/>
      <c r="AD5" s="183"/>
      <c r="AE5" s="183"/>
      <c r="AF5" s="183"/>
      <c r="AG5" s="183"/>
      <c r="AH5" s="183"/>
      <c r="AI5" s="183"/>
      <c r="AJ5" s="183"/>
      <c r="AK5" s="183"/>
      <c r="AL5" s="184"/>
      <c r="AM5" s="7"/>
    </row>
    <row r="6" spans="2:44" ht="20.100000000000001" customHeight="1" x14ac:dyDescent="0.3">
      <c r="B6" s="1"/>
      <c r="C6" s="4"/>
      <c r="D6" s="4"/>
      <c r="E6" s="5"/>
      <c r="F6" s="5"/>
      <c r="G6" s="5"/>
      <c r="H6" s="5"/>
      <c r="I6" s="5"/>
      <c r="J6" s="5"/>
      <c r="K6" s="5"/>
      <c r="L6" s="5"/>
      <c r="M6" s="5"/>
      <c r="N6" s="5"/>
      <c r="O6" s="6"/>
      <c r="P6" s="6"/>
      <c r="Q6" s="6"/>
      <c r="R6" s="6"/>
      <c r="S6" s="6"/>
      <c r="T6" s="6"/>
      <c r="U6" s="6"/>
      <c r="V6" s="6"/>
      <c r="W6" s="7"/>
      <c r="X6" s="7"/>
      <c r="Y6" s="7"/>
      <c r="Z6" s="7"/>
      <c r="AA6" s="7"/>
      <c r="AB6" s="7"/>
      <c r="AC6" s="7"/>
      <c r="AD6" s="7"/>
      <c r="AE6" s="7"/>
      <c r="AF6" s="7"/>
      <c r="AG6" s="7"/>
      <c r="AH6" s="7"/>
      <c r="AI6" s="7"/>
      <c r="AJ6" s="7"/>
      <c r="AK6" s="7"/>
      <c r="AL6" s="7"/>
      <c r="AM6" s="7"/>
    </row>
    <row r="7" spans="2:44" ht="12" customHeight="1" x14ac:dyDescent="0.3">
      <c r="B7" s="1"/>
      <c r="C7" s="185" t="s">
        <v>107</v>
      </c>
      <c r="D7" s="185"/>
      <c r="E7" s="185"/>
      <c r="F7" s="186"/>
      <c r="G7" s="187"/>
      <c r="H7" s="188"/>
      <c r="I7" s="188"/>
      <c r="J7" s="188"/>
      <c r="K7" s="188"/>
      <c r="L7" s="188"/>
      <c r="M7" s="188"/>
      <c r="N7" s="188"/>
      <c r="O7" s="188"/>
      <c r="P7" s="188"/>
      <c r="Q7" s="189"/>
      <c r="R7" s="190" t="s">
        <v>110</v>
      </c>
      <c r="S7" s="191"/>
      <c r="T7" s="191"/>
      <c r="U7" s="192"/>
      <c r="V7" s="193"/>
      <c r="W7" s="194"/>
      <c r="X7" s="194"/>
      <c r="Y7" s="194"/>
      <c r="Z7" s="194"/>
      <c r="AA7" s="195"/>
      <c r="AB7" s="1"/>
      <c r="AC7" s="191" t="s">
        <v>4</v>
      </c>
      <c r="AD7" s="191"/>
      <c r="AE7" s="191"/>
      <c r="AF7" s="192"/>
      <c r="AG7" s="193"/>
      <c r="AH7" s="194"/>
      <c r="AI7" s="194"/>
      <c r="AJ7" s="194"/>
      <c r="AK7" s="194"/>
      <c r="AL7" s="195"/>
      <c r="AM7" s="1"/>
    </row>
    <row r="8" spans="2:44" ht="6" customHeight="1" x14ac:dyDescent="0.3">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2:44" ht="12" customHeight="1" x14ac:dyDescent="0.3">
      <c r="B9" s="1"/>
      <c r="C9" s="185" t="s">
        <v>108</v>
      </c>
      <c r="D9" s="185"/>
      <c r="E9" s="185"/>
      <c r="F9" s="1"/>
      <c r="G9" s="187"/>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9"/>
      <c r="AM9" s="1"/>
      <c r="AN9" s="41">
        <f>IF(AN16=1,1,IF(AN15=0,0,IF(AND(AN14=1,AN18=1),0,1)))</f>
        <v>0</v>
      </c>
      <c r="AP9" s="41" t="s">
        <v>180</v>
      </c>
    </row>
    <row r="10" spans="2:44" ht="12" customHeight="1" thickBot="1" x14ac:dyDescent="0.35">
      <c r="B10" s="1"/>
      <c r="C10" s="8"/>
      <c r="D10" s="8"/>
      <c r="E10" s="8"/>
      <c r="F10" s="8"/>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1"/>
    </row>
    <row r="11" spans="2:44" ht="12" customHeight="1" x14ac:dyDescent="0.3">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42"/>
      <c r="AD11" s="42"/>
      <c r="AE11" s="42"/>
      <c r="AF11" s="42"/>
      <c r="AG11" s="1"/>
      <c r="AH11" s="1"/>
      <c r="AI11" s="1"/>
      <c r="AJ11" s="1"/>
      <c r="AK11" s="1"/>
      <c r="AL11" s="1"/>
      <c r="AM11" s="1"/>
    </row>
    <row r="12" spans="2:44" ht="18" customHeight="1" x14ac:dyDescent="0.3">
      <c r="B12" s="1"/>
      <c r="C12" s="68" t="s">
        <v>111</v>
      </c>
      <c r="D12" s="1"/>
      <c r="E12" s="1"/>
      <c r="F12" s="1"/>
      <c r="G12" s="1"/>
      <c r="H12" s="1"/>
      <c r="I12" s="1"/>
      <c r="J12" s="1"/>
      <c r="K12" s="1"/>
      <c r="L12" s="70"/>
      <c r="M12" s="70"/>
      <c r="N12" s="69"/>
      <c r="O12" s="69"/>
      <c r="P12" s="69"/>
      <c r="Q12" s="69"/>
      <c r="R12" s="69"/>
      <c r="S12" s="69"/>
      <c r="T12" s="34"/>
      <c r="U12" s="34"/>
      <c r="V12" s="1"/>
      <c r="W12" s="100"/>
      <c r="X12" s="1"/>
      <c r="Y12" s="1"/>
      <c r="Z12" s="1"/>
      <c r="AA12" s="1"/>
      <c r="AB12" s="1"/>
      <c r="AC12" s="1"/>
      <c r="AD12" s="1"/>
      <c r="AE12" s="71"/>
      <c r="AF12" s="71"/>
      <c r="AG12" s="71"/>
      <c r="AH12" s="71"/>
      <c r="AI12" s="71"/>
      <c r="AJ12" s="1"/>
      <c r="AK12" s="1"/>
      <c r="AL12" s="101" t="str">
        <f>IF(AN12=1,"Begründung im Anhang anzugeben","")</f>
        <v/>
      </c>
      <c r="AM12" s="1"/>
      <c r="AN12" s="41">
        <v>0</v>
      </c>
    </row>
    <row r="13" spans="2:44" ht="12" customHeight="1" thickBot="1" x14ac:dyDescent="0.35">
      <c r="B13" s="1"/>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1"/>
    </row>
    <row r="14" spans="2:44" ht="20.100000000000001" customHeight="1" x14ac:dyDescent="0.3">
      <c r="B14" s="1"/>
      <c r="C14" s="52" t="s">
        <v>118</v>
      </c>
      <c r="D14" s="52"/>
      <c r="E14" s="52"/>
      <c r="F14" s="52"/>
      <c r="G14" s="52"/>
      <c r="H14" s="52"/>
      <c r="I14" s="52"/>
      <c r="J14" s="52"/>
      <c r="K14" s="52"/>
      <c r="L14" s="52"/>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41">
        <f>IF(I17&lt;1000,1,0)</f>
        <v>1</v>
      </c>
      <c r="AO14" s="41" t="s">
        <v>44</v>
      </c>
    </row>
    <row r="15" spans="2:44" ht="15" customHeight="1" x14ac:dyDescent="0.3">
      <c r="B15" s="1"/>
      <c r="C15" s="1" t="s">
        <v>119</v>
      </c>
      <c r="E15" s="1"/>
      <c r="F15" s="1"/>
      <c r="G15" s="1"/>
      <c r="I15" s="1"/>
      <c r="J15" s="1"/>
      <c r="L15" s="1"/>
      <c r="M15" s="1"/>
      <c r="N15" s="1"/>
      <c r="O15" s="1"/>
      <c r="P15" s="1"/>
      <c r="Q15" s="1"/>
      <c r="R15" s="1"/>
      <c r="S15" s="1"/>
      <c r="T15" s="1"/>
      <c r="U15" s="1"/>
      <c r="V15" s="1"/>
      <c r="W15" s="1"/>
      <c r="X15" s="1"/>
      <c r="Y15" s="1"/>
      <c r="Z15" s="1"/>
      <c r="AA15" s="1"/>
      <c r="AB15" s="1"/>
      <c r="AC15" s="1"/>
      <c r="AE15" s="1"/>
      <c r="AF15" s="1"/>
      <c r="AG15" s="1"/>
      <c r="AH15" s="1"/>
      <c r="AI15" s="1"/>
      <c r="AJ15" s="1"/>
      <c r="AK15" s="1"/>
      <c r="AL15" s="1"/>
      <c r="AM15" s="1"/>
      <c r="AN15" s="41">
        <f>IF(I17&gt;=50,1,0)</f>
        <v>0</v>
      </c>
      <c r="AO15" s="41" t="s">
        <v>43</v>
      </c>
    </row>
    <row r="16" spans="2:44" ht="15" customHeight="1" x14ac:dyDescent="0.3">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41">
        <f>IF(AND(I17&lt;&gt;0,S17=0),1,0)</f>
        <v>0</v>
      </c>
      <c r="AO16" s="41" t="s">
        <v>41</v>
      </c>
      <c r="AQ16" s="79">
        <f>IF(AND(S17&lt;&gt;0,I17=0),1,0)</f>
        <v>0</v>
      </c>
      <c r="AR16" s="79" t="s">
        <v>72</v>
      </c>
    </row>
    <row r="17" spans="2:81" ht="15" customHeight="1" x14ac:dyDescent="0.3">
      <c r="B17" s="1"/>
      <c r="C17" s="1"/>
      <c r="D17" s="9"/>
      <c r="E17" s="9"/>
      <c r="F17" s="1" t="s">
        <v>112</v>
      </c>
      <c r="G17" s="10"/>
      <c r="H17" s="10"/>
      <c r="I17" s="290"/>
      <c r="J17" s="290"/>
      <c r="K17" s="290"/>
      <c r="L17" s="65" t="s">
        <v>59</v>
      </c>
      <c r="M17" s="10"/>
      <c r="N17" s="1" t="s">
        <v>113</v>
      </c>
      <c r="O17" s="1"/>
      <c r="P17" s="1"/>
      <c r="Q17" s="1"/>
      <c r="R17" s="1"/>
      <c r="S17" s="290"/>
      <c r="T17" s="290"/>
      <c r="U17" s="290"/>
      <c r="V17" s="197" t="s">
        <v>59</v>
      </c>
      <c r="W17" s="197"/>
      <c r="X17" s="1" t="s">
        <v>114</v>
      </c>
      <c r="Y17" s="1"/>
      <c r="Z17" s="198" t="str">
        <f>IF(S17=0,"-", IF(AN17&gt;20,"&gt;20","&lt;20"))</f>
        <v>-</v>
      </c>
      <c r="AA17" s="198"/>
      <c r="AB17" s="10" t="s">
        <v>10</v>
      </c>
      <c r="AC17" s="1"/>
      <c r="AD17" s="199" t="str">
        <f>IF(AND(I17=0,S17=0),"",IF(AN9=0,"Befreites Projekt",IF(AND(AN9=1,S17&lt;&gt;0,AN20=1),"Befreites Projekt",IF(AND(AN9=1,I17&lt;&gt;0,AN21&lt;&gt;3,AN21&lt;&gt;0),"Befreites Projekt","Nachweispflichtiges Projekt"))))</f>
        <v/>
      </c>
      <c r="AE17" s="199"/>
      <c r="AF17" s="199"/>
      <c r="AG17" s="199"/>
      <c r="AH17" s="199"/>
      <c r="AI17" s="199"/>
      <c r="AJ17" s="199"/>
      <c r="AK17" s="199"/>
      <c r="AL17" s="199"/>
      <c r="AM17" s="1"/>
      <c r="AN17" s="59">
        <f>IF(S17=0,100, I17/S17*100)</f>
        <v>100</v>
      </c>
      <c r="AO17" s="41" t="s">
        <v>42</v>
      </c>
      <c r="AR17" s="41"/>
      <c r="AS17" s="41"/>
    </row>
    <row r="18" spans="2:81" ht="15" customHeight="1" x14ac:dyDescent="0.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99"/>
      <c r="AE18" s="199"/>
      <c r="AF18" s="199"/>
      <c r="AG18" s="199"/>
      <c r="AH18" s="199"/>
      <c r="AI18" s="199"/>
      <c r="AJ18" s="199"/>
      <c r="AK18" s="199"/>
      <c r="AL18" s="199"/>
      <c r="AM18" s="1"/>
      <c r="AN18" s="41">
        <f>IF(AN17&gt;=20,0,1)</f>
        <v>0</v>
      </c>
      <c r="AO18" s="41" t="s">
        <v>45</v>
      </c>
    </row>
    <row r="19" spans="2:81" ht="15.6" customHeight="1" x14ac:dyDescent="0.3">
      <c r="B19" s="1"/>
      <c r="C19" s="11"/>
      <c r="D19" s="11"/>
      <c r="E19" s="1"/>
      <c r="F19" s="1"/>
      <c r="G19" s="42" t="s">
        <v>115</v>
      </c>
      <c r="H19" s="1"/>
      <c r="I19" s="34"/>
      <c r="J19" s="34" t="s">
        <v>60</v>
      </c>
      <c r="K19" s="34"/>
      <c r="L19" s="34"/>
      <c r="M19" s="34"/>
      <c r="N19" s="75" t="s">
        <v>117</v>
      </c>
      <c r="O19" s="34"/>
      <c r="P19" s="34"/>
      <c r="Q19" s="1"/>
      <c r="R19" s="1"/>
      <c r="S19" s="1"/>
      <c r="T19" s="1"/>
      <c r="U19" s="1"/>
      <c r="V19" s="1"/>
      <c r="W19" s="1"/>
      <c r="X19" s="1"/>
      <c r="Y19" s="1"/>
      <c r="Z19" s="1"/>
      <c r="AA19" s="1"/>
      <c r="AB19" s="1"/>
      <c r="AC19" s="1"/>
      <c r="AD19" s="1"/>
      <c r="AE19" s="1"/>
      <c r="AF19" s="1"/>
      <c r="AG19" s="1"/>
      <c r="AH19" s="1"/>
      <c r="AI19" s="1"/>
      <c r="AJ19" s="1"/>
      <c r="AK19" s="1"/>
      <c r="AL19" s="1"/>
      <c r="AM19" s="1"/>
    </row>
    <row r="20" spans="2:81" ht="24" customHeight="1" x14ac:dyDescent="0.25">
      <c r="B20" s="1"/>
      <c r="C20" s="1"/>
      <c r="D20" s="1"/>
      <c r="E20" s="1"/>
      <c r="F20" s="1"/>
      <c r="G20" s="1"/>
      <c r="H20" s="1"/>
      <c r="I20" s="50" t="str">
        <f>IF(S17=0,"",IF(AN20=1,"Minergie Zertifikat wird verlangt",""))</f>
        <v/>
      </c>
      <c r="J20" s="50"/>
      <c r="K20" s="1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60">
        <v>0</v>
      </c>
      <c r="AO20" s="60" t="s">
        <v>71</v>
      </c>
    </row>
    <row r="21" spans="2:81" s="61" customFormat="1" ht="18.75" customHeight="1" x14ac:dyDescent="0.25">
      <c r="B21" s="13"/>
      <c r="C21" s="12"/>
      <c r="D21" s="12"/>
      <c r="E21" s="13"/>
      <c r="F21" s="13"/>
      <c r="G21" s="45" t="s">
        <v>170</v>
      </c>
      <c r="H21" s="13"/>
      <c r="I21" s="34"/>
      <c r="J21" s="34" t="s">
        <v>120</v>
      </c>
      <c r="K21" s="76"/>
      <c r="L21" s="34"/>
      <c r="M21" s="34"/>
      <c r="N21" s="34"/>
      <c r="O21" s="34"/>
      <c r="P21" s="34"/>
      <c r="Q21" s="34"/>
      <c r="R21" s="34"/>
      <c r="S21" s="34"/>
      <c r="T21" s="34"/>
      <c r="U21" s="34"/>
      <c r="V21" s="34"/>
      <c r="W21" s="34"/>
      <c r="X21" s="34"/>
      <c r="Y21" s="34"/>
      <c r="Z21" s="34" t="s">
        <v>116</v>
      </c>
      <c r="AA21" s="34"/>
      <c r="AB21" s="34"/>
      <c r="AC21" s="34"/>
      <c r="AD21" s="76"/>
      <c r="AE21" s="34"/>
      <c r="AF21" s="75" t="s">
        <v>117</v>
      </c>
      <c r="AG21" s="64"/>
      <c r="AH21" s="64"/>
      <c r="AI21" s="13"/>
      <c r="AJ21" s="13"/>
      <c r="AK21" s="13"/>
      <c r="AL21" s="13"/>
      <c r="AM21" s="13"/>
      <c r="AN21" s="60">
        <v>0</v>
      </c>
      <c r="AO21" s="60" t="s">
        <v>70</v>
      </c>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row>
    <row r="22" spans="2:81" s="40" customFormat="1" ht="18.75" customHeight="1" x14ac:dyDescent="0.25">
      <c r="B22" s="54" t="b">
        <v>0</v>
      </c>
      <c r="C22" s="39"/>
      <c r="D22" s="39"/>
      <c r="E22" s="39"/>
      <c r="G22" s="39"/>
      <c r="H22" s="39"/>
      <c r="I22" s="51" t="str">
        <f>IF(AN21=1,"Provisorisches Minergie P, A oder Quartier Zertifikat wird verlangt","")</f>
        <v/>
      </c>
      <c r="K22" s="39"/>
      <c r="L22" s="39"/>
      <c r="M22" s="39"/>
      <c r="N22" s="39"/>
      <c r="O22" s="39"/>
      <c r="P22" s="39"/>
      <c r="Q22" s="39"/>
      <c r="R22" s="39"/>
      <c r="S22" s="39"/>
      <c r="T22" s="39"/>
      <c r="U22" s="39"/>
      <c r="V22" s="39"/>
      <c r="W22" s="39"/>
      <c r="X22" s="39"/>
      <c r="Y22" s="51" t="str">
        <f>IF(AN21=2,"Provisorisches GEAK A/A wird verlangt","")</f>
        <v/>
      </c>
      <c r="Z22" s="39"/>
      <c r="AA22" s="39"/>
      <c r="AB22" s="39"/>
      <c r="AC22" s="39"/>
      <c r="AD22" s="39"/>
      <c r="AE22" s="39"/>
      <c r="AF22" s="39"/>
      <c r="AG22" s="39"/>
      <c r="AH22" s="39"/>
      <c r="AI22" s="39"/>
      <c r="AJ22" s="39"/>
      <c r="AK22" s="39"/>
      <c r="AL22" s="39"/>
      <c r="AM22" s="39"/>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row>
    <row r="23" spans="2:81" ht="5.4" customHeight="1" thickBot="1" x14ac:dyDescent="0.35">
      <c r="B23" s="55"/>
      <c r="C23" s="8"/>
      <c r="D23" s="8"/>
      <c r="E23" s="8"/>
      <c r="F23" s="8"/>
      <c r="G23" s="8"/>
      <c r="H23" s="8"/>
      <c r="I23" s="8"/>
      <c r="J23" s="8"/>
      <c r="K23" s="8"/>
      <c r="L23" s="8"/>
      <c r="M23" s="8"/>
      <c r="N23" s="8"/>
      <c r="O23" s="8"/>
      <c r="P23" s="8"/>
      <c r="Q23" s="8"/>
      <c r="R23" s="8"/>
      <c r="S23" s="8"/>
      <c r="T23" s="8"/>
      <c r="U23" s="14"/>
      <c r="V23" s="8"/>
      <c r="W23" s="8"/>
      <c r="X23" s="8"/>
      <c r="Y23" s="8"/>
      <c r="Z23" s="8"/>
      <c r="AA23" s="8"/>
      <c r="AB23" s="8"/>
      <c r="AC23" s="8"/>
      <c r="AD23" s="8"/>
      <c r="AE23" s="8"/>
      <c r="AF23" s="8"/>
      <c r="AG23" s="8"/>
      <c r="AH23" s="8"/>
      <c r="AI23" s="8"/>
      <c r="AJ23" s="8"/>
      <c r="AK23" s="8"/>
      <c r="AL23" s="8"/>
      <c r="AM23" s="1"/>
    </row>
    <row r="24" spans="2:81" ht="20.100000000000001" customHeight="1" x14ac:dyDescent="0.3">
      <c r="B24" s="1"/>
      <c r="C24" s="15" t="s">
        <v>121</v>
      </c>
      <c r="D24" s="15"/>
      <c r="E24" s="15"/>
      <c r="F24" s="15"/>
      <c r="G24" s="15"/>
      <c r="H24" s="15"/>
      <c r="I24" s="15"/>
      <c r="J24" s="15"/>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81" ht="16.95" customHeight="1" x14ac:dyDescent="0.3">
      <c r="B25" s="1"/>
      <c r="C25" s="30" t="s">
        <v>169</v>
      </c>
      <c r="D25" s="15"/>
      <c r="E25" s="15"/>
      <c r="F25" s="15"/>
      <c r="G25" s="15"/>
      <c r="H25" s="15"/>
      <c r="I25" s="15"/>
      <c r="J25" s="15"/>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81" ht="15.6" x14ac:dyDescent="0.3">
      <c r="B26" s="55"/>
      <c r="C26" s="30" t="s">
        <v>124</v>
      </c>
      <c r="D26" s="15"/>
      <c r="E26" s="15"/>
      <c r="F26" s="15"/>
      <c r="G26" s="15"/>
      <c r="H26" s="15"/>
      <c r="I26" s="15"/>
      <c r="J26" s="15"/>
      <c r="K26" s="15"/>
      <c r="L26" s="1"/>
      <c r="M26" s="1"/>
      <c r="N26" s="1"/>
      <c r="O26" s="1"/>
      <c r="P26" s="1"/>
      <c r="Q26" s="1"/>
      <c r="R26" s="1"/>
      <c r="S26" s="1"/>
      <c r="T26" s="1"/>
      <c r="U26" s="1"/>
      <c r="V26" s="1"/>
      <c r="W26" s="1"/>
      <c r="X26" s="1"/>
      <c r="Y26" s="1"/>
      <c r="Z26" s="33"/>
      <c r="AA26" s="1"/>
      <c r="AB26" s="1"/>
      <c r="AC26" s="1"/>
      <c r="AD26" s="1"/>
      <c r="AE26" s="1"/>
      <c r="AF26" s="1"/>
      <c r="AG26" s="1"/>
      <c r="AH26" s="1"/>
      <c r="AI26" s="1"/>
      <c r="AJ26" s="1"/>
      <c r="AK26" s="1"/>
      <c r="AL26" s="1"/>
      <c r="AM26" s="1"/>
    </row>
    <row r="27" spans="2:81" ht="19.2" customHeight="1" x14ac:dyDescent="0.3">
      <c r="C27" s="34"/>
      <c r="D27" s="34"/>
      <c r="E27" s="34"/>
      <c r="F27" s="34"/>
      <c r="G27" s="34"/>
      <c r="H27" s="34"/>
      <c r="I27" s="34"/>
      <c r="J27" s="34"/>
      <c r="K27" s="34"/>
      <c r="L27" s="34"/>
      <c r="M27" s="34"/>
      <c r="N27" s="34"/>
      <c r="O27" s="34"/>
      <c r="P27" s="34"/>
      <c r="Q27" s="34"/>
      <c r="R27" s="34"/>
      <c r="S27" s="34"/>
      <c r="T27" s="34"/>
      <c r="U27" s="77" t="s">
        <v>123</v>
      </c>
      <c r="V27" s="34"/>
      <c r="W27" s="34"/>
      <c r="X27" s="78"/>
      <c r="Y27" s="53"/>
      <c r="Z27" s="292" t="str">
        <f>IF(AN27=3,"Nachweis EN-VS-101a nicht anwendbar, 
Nachweis EN-VS-101b anzugeben","")</f>
        <v/>
      </c>
      <c r="AA27" s="292"/>
      <c r="AB27" s="292"/>
      <c r="AC27" s="292"/>
      <c r="AD27" s="292"/>
      <c r="AE27" s="292"/>
      <c r="AF27" s="292"/>
      <c r="AG27" s="292"/>
      <c r="AH27" s="292"/>
      <c r="AI27" s="292"/>
      <c r="AJ27" s="292"/>
      <c r="AK27" s="292"/>
      <c r="AL27" s="292"/>
      <c r="AM27" s="1"/>
      <c r="AN27" s="41">
        <v>0</v>
      </c>
    </row>
    <row r="28" spans="2:81" ht="15" customHeight="1" x14ac:dyDescent="0.3">
      <c r="B28" s="30"/>
      <c r="C28" s="30"/>
      <c r="D28" s="30"/>
      <c r="E28" s="30"/>
      <c r="F28" s="30"/>
      <c r="G28" s="30"/>
      <c r="H28" s="30"/>
      <c r="I28" s="30"/>
      <c r="J28" s="30"/>
      <c r="K28" s="30"/>
      <c r="L28" s="30"/>
      <c r="M28" s="30"/>
      <c r="N28" s="30"/>
      <c r="O28" s="30"/>
      <c r="P28" s="30"/>
      <c r="Q28" s="30"/>
      <c r="R28" s="30"/>
      <c r="S28" s="30"/>
      <c r="T28" s="30"/>
      <c r="U28" s="30"/>
      <c r="V28" s="30"/>
      <c r="W28" s="30"/>
      <c r="X28" s="30"/>
      <c r="Y28" s="30"/>
      <c r="Z28" s="292"/>
      <c r="AA28" s="292"/>
      <c r="AB28" s="292"/>
      <c r="AC28" s="292"/>
      <c r="AD28" s="292"/>
      <c r="AE28" s="292"/>
      <c r="AF28" s="292"/>
      <c r="AG28" s="292"/>
      <c r="AH28" s="292"/>
      <c r="AI28" s="292"/>
      <c r="AJ28" s="292"/>
      <c r="AK28" s="292"/>
      <c r="AL28" s="292"/>
      <c r="AM28" s="30"/>
    </row>
    <row r="29" spans="2:81" ht="15" customHeight="1" x14ac:dyDescent="0.3">
      <c r="B29" s="30"/>
      <c r="C29" s="202" t="s">
        <v>171</v>
      </c>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49"/>
    </row>
    <row r="30" spans="2:81" ht="15" customHeight="1" x14ac:dyDescent="0.3">
      <c r="B30" s="30"/>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49"/>
    </row>
    <row r="31" spans="2:81" ht="10.5" customHeight="1" x14ac:dyDescent="0.3">
      <c r="B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row>
    <row r="32" spans="2:81" ht="15" customHeight="1" x14ac:dyDescent="0.3">
      <c r="B32" s="30"/>
      <c r="C32" s="30" t="s">
        <v>125</v>
      </c>
      <c r="D32" s="30"/>
      <c r="E32" s="30"/>
      <c r="F32" s="30"/>
      <c r="G32" s="30"/>
      <c r="H32" s="30"/>
      <c r="I32" s="30"/>
      <c r="J32" s="30"/>
      <c r="K32" s="35"/>
      <c r="L32" s="35"/>
      <c r="M32" s="30"/>
      <c r="N32" s="30"/>
      <c r="O32" s="30"/>
      <c r="P32" s="30"/>
      <c r="Q32" s="203" t="s">
        <v>174</v>
      </c>
      <c r="R32" s="203"/>
      <c r="S32" s="203"/>
      <c r="T32" s="203"/>
      <c r="U32" s="203"/>
      <c r="V32" s="30"/>
      <c r="W32" s="35"/>
      <c r="X32" s="35"/>
      <c r="Y32" s="291"/>
      <c r="Z32" s="291"/>
      <c r="AA32" s="291"/>
      <c r="AB32" s="291"/>
      <c r="AC32" s="291"/>
      <c r="AD32" s="1"/>
      <c r="AE32" s="1"/>
      <c r="AF32" s="1"/>
      <c r="AG32" s="1"/>
      <c r="AH32" s="1"/>
      <c r="AI32" s="1"/>
      <c r="AJ32" s="30"/>
      <c r="AK32" s="1"/>
      <c r="AL32" s="1"/>
      <c r="AM32" s="1"/>
      <c r="AN32" s="41">
        <v>0</v>
      </c>
    </row>
    <row r="33" spans="2:83" ht="15" customHeight="1" x14ac:dyDescent="0.3">
      <c r="B33" s="30"/>
      <c r="C33" s="43"/>
      <c r="D33" s="30"/>
      <c r="E33" s="30"/>
      <c r="F33" s="30"/>
      <c r="G33" s="30"/>
      <c r="H33" s="30"/>
      <c r="I33" s="30"/>
      <c r="J33" s="30"/>
      <c r="K33" s="35"/>
      <c r="L33" s="35"/>
      <c r="M33" s="30"/>
      <c r="N33" s="30"/>
      <c r="O33" s="30"/>
      <c r="P33" s="30"/>
      <c r="Q33" s="203"/>
      <c r="R33" s="203"/>
      <c r="S33" s="203"/>
      <c r="T33" s="203"/>
      <c r="U33" s="203"/>
      <c r="V33" s="30"/>
      <c r="W33" s="35"/>
      <c r="X33" s="35"/>
      <c r="Y33" s="291"/>
      <c r="Z33" s="291"/>
      <c r="AA33" s="291"/>
      <c r="AB33" s="291"/>
      <c r="AC33" s="291"/>
      <c r="AD33" s="30"/>
      <c r="AE33" s="30"/>
      <c r="AF33" s="30"/>
      <c r="AG33" s="30"/>
      <c r="AH33" s="30"/>
      <c r="AI33" s="30"/>
      <c r="AJ33" s="30"/>
      <c r="AK33" s="30"/>
      <c r="AL33" s="30"/>
      <c r="AM33" s="30"/>
    </row>
    <row r="34" spans="2:83" ht="15" customHeight="1" x14ac:dyDescent="0.3">
      <c r="B34" s="30"/>
      <c r="C34" s="30"/>
      <c r="D34" s="30"/>
      <c r="E34" s="30"/>
      <c r="F34" s="30"/>
      <c r="G34" s="30"/>
      <c r="H34" s="30"/>
      <c r="I34" s="30"/>
      <c r="J34" s="30"/>
      <c r="K34" s="35"/>
      <c r="L34" s="35"/>
      <c r="M34" s="30"/>
      <c r="N34" s="1"/>
      <c r="O34" s="30"/>
      <c r="P34" s="30"/>
      <c r="Q34" s="203"/>
      <c r="R34" s="203"/>
      <c r="S34" s="203"/>
      <c r="T34" s="203"/>
      <c r="U34" s="203"/>
      <c r="V34" s="30"/>
      <c r="W34" s="35"/>
      <c r="X34" s="35"/>
      <c r="Y34" s="291"/>
      <c r="Z34" s="291"/>
      <c r="AA34" s="291"/>
      <c r="AB34" s="291"/>
      <c r="AC34" s="291"/>
      <c r="AD34" s="30"/>
      <c r="AE34" s="30"/>
      <c r="AF34" s="30"/>
      <c r="AG34" s="30"/>
      <c r="AH34" s="30"/>
      <c r="AI34" s="30"/>
      <c r="AJ34" s="30"/>
      <c r="AK34" s="30"/>
      <c r="AL34" s="30"/>
      <c r="AM34" s="30"/>
      <c r="AN34" s="41">
        <v>0</v>
      </c>
    </row>
    <row r="35" spans="2:83" ht="15" customHeight="1" x14ac:dyDescent="0.3">
      <c r="B35" s="30"/>
      <c r="C35" s="30"/>
      <c r="D35" s="30"/>
      <c r="E35" s="30"/>
      <c r="F35" s="30"/>
      <c r="G35" s="30"/>
      <c r="H35" s="30"/>
      <c r="I35" s="30"/>
      <c r="J35" s="30"/>
      <c r="K35" s="30"/>
      <c r="L35" s="30"/>
      <c r="M35" s="30"/>
      <c r="N35" s="1"/>
      <c r="O35" s="30"/>
      <c r="P35" s="30"/>
      <c r="Q35" s="30"/>
      <c r="R35" s="30"/>
      <c r="S35" s="30"/>
      <c r="T35" s="30"/>
      <c r="U35" s="30"/>
      <c r="V35" s="30"/>
      <c r="W35" s="35"/>
      <c r="X35" s="35"/>
      <c r="Y35" s="102"/>
      <c r="Z35" s="102"/>
      <c r="AA35" s="35"/>
      <c r="AB35" s="35"/>
      <c r="AC35" s="35"/>
      <c r="AD35" s="30"/>
      <c r="AE35" s="30"/>
      <c r="AF35" s="30"/>
      <c r="AG35" s="30"/>
      <c r="AH35" s="30"/>
      <c r="AI35" s="30"/>
      <c r="AJ35" s="30"/>
      <c r="AK35" s="30"/>
      <c r="AL35" s="30"/>
      <c r="AM35" s="30"/>
    </row>
    <row r="36" spans="2:83" ht="15" customHeight="1" x14ac:dyDescent="0.3">
      <c r="B36" s="30"/>
      <c r="C36" s="53" t="str">
        <f>IF(AN20=2,IF(OR(AN32=1,AN34=1,AN34=2),"EN-VS-104 und EN-VS-110 anzugeben",""),"")</f>
        <v/>
      </c>
      <c r="D36" s="30"/>
      <c r="E36" s="30"/>
      <c r="F36" s="30"/>
      <c r="G36" s="30"/>
      <c r="H36" s="30"/>
      <c r="I36" s="30"/>
      <c r="J36" s="30"/>
      <c r="K36" s="30"/>
      <c r="L36" s="30"/>
      <c r="M36" s="30"/>
      <c r="N36" s="1"/>
      <c r="O36" s="30"/>
      <c r="P36" s="30"/>
      <c r="Q36" s="30"/>
      <c r="R36" s="30"/>
      <c r="S36" s="30"/>
      <c r="T36" s="30"/>
      <c r="U36" s="30"/>
      <c r="V36" s="30"/>
      <c r="W36" s="35"/>
      <c r="X36" s="35"/>
      <c r="Y36" s="102"/>
      <c r="Z36" s="102"/>
      <c r="AA36" s="35"/>
      <c r="AB36" s="35"/>
      <c r="AC36" s="35"/>
      <c r="AD36" s="30"/>
      <c r="AE36" s="30"/>
      <c r="AF36" s="30"/>
      <c r="AG36" s="30"/>
      <c r="AH36" s="30"/>
      <c r="AI36" s="30"/>
      <c r="AJ36" s="30"/>
      <c r="AK36" s="30"/>
      <c r="AL36" s="30"/>
      <c r="AM36" s="30"/>
    </row>
    <row r="37" spans="2:83" ht="15" customHeight="1" x14ac:dyDescent="0.3">
      <c r="B37" s="30"/>
      <c r="C37" s="30"/>
      <c r="D37" s="30"/>
      <c r="E37" s="30"/>
      <c r="F37" s="30"/>
      <c r="G37" s="30"/>
      <c r="H37" s="30"/>
      <c r="I37" s="30"/>
      <c r="J37" s="30"/>
      <c r="K37" s="30"/>
      <c r="L37" s="30"/>
      <c r="M37" s="30"/>
      <c r="N37" s="1"/>
      <c r="O37" s="30"/>
      <c r="P37" s="30"/>
      <c r="Q37" s="30"/>
      <c r="R37" s="30"/>
      <c r="S37" s="30"/>
      <c r="T37" s="30"/>
      <c r="U37" s="30"/>
      <c r="V37" s="30"/>
      <c r="W37" s="30"/>
      <c r="X37" s="30"/>
      <c r="Y37" s="31"/>
      <c r="Z37" s="31"/>
      <c r="AA37" s="30"/>
      <c r="AB37" s="30"/>
      <c r="AC37" s="30"/>
      <c r="AD37" s="30"/>
      <c r="AE37" s="30"/>
      <c r="AF37" s="30"/>
      <c r="AG37" s="30"/>
      <c r="AH37" s="30"/>
      <c r="AI37" s="30"/>
      <c r="AJ37" s="30"/>
      <c r="AK37" s="30"/>
      <c r="AL37" s="30"/>
      <c r="AM37" s="30"/>
    </row>
    <row r="38" spans="2:83" ht="15" customHeight="1" x14ac:dyDescent="0.3">
      <c r="B38" s="30"/>
      <c r="C38" s="1" t="s">
        <v>122</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2:83" ht="16.95" customHeight="1" x14ac:dyDescent="0.25">
      <c r="B39" s="30"/>
      <c r="C39" s="16"/>
      <c r="D39" s="17"/>
      <c r="E39" s="17"/>
      <c r="F39" s="17"/>
      <c r="G39" s="17"/>
      <c r="H39" s="17"/>
      <c r="I39" s="17"/>
      <c r="J39" s="17"/>
      <c r="K39" s="17"/>
      <c r="L39" s="17"/>
      <c r="M39" s="17"/>
      <c r="N39" s="17"/>
      <c r="O39" s="17"/>
      <c r="P39" s="17"/>
      <c r="Q39" s="17"/>
      <c r="R39" s="17"/>
      <c r="S39" s="17"/>
      <c r="T39" s="17"/>
      <c r="U39" s="17"/>
      <c r="V39" s="17"/>
      <c r="W39" s="17"/>
      <c r="X39" s="17"/>
      <c r="Y39" s="17"/>
      <c r="Z39" s="17"/>
      <c r="AA39" s="205" t="s">
        <v>14</v>
      </c>
      <c r="AB39" s="206"/>
      <c r="AC39" s="205" t="s">
        <v>15</v>
      </c>
      <c r="AD39" s="206"/>
      <c r="AE39" s="205" t="s">
        <v>16</v>
      </c>
      <c r="AF39" s="206"/>
      <c r="AG39" s="205" t="s">
        <v>17</v>
      </c>
      <c r="AH39" s="206"/>
      <c r="AI39" s="205" t="s">
        <v>18</v>
      </c>
      <c r="AJ39" s="207"/>
      <c r="AK39" s="208"/>
      <c r="AL39" s="209"/>
      <c r="AM39" s="1"/>
      <c r="AN39" s="3"/>
      <c r="AO39" s="3"/>
      <c r="AQ39" s="41"/>
      <c r="AR39" s="41"/>
      <c r="CD39" s="2"/>
      <c r="CE39" s="2"/>
    </row>
    <row r="40" spans="2:83" ht="156" customHeight="1" x14ac:dyDescent="0.3">
      <c r="B40" s="1"/>
      <c r="C40" s="18"/>
      <c r="D40" s="19" t="s">
        <v>127</v>
      </c>
      <c r="E40" s="20"/>
      <c r="F40" s="20"/>
      <c r="G40" s="20"/>
      <c r="H40" s="20"/>
      <c r="I40" s="20"/>
      <c r="J40" s="20"/>
      <c r="K40" s="20"/>
      <c r="L40" s="20"/>
      <c r="M40" s="20"/>
      <c r="N40" s="20"/>
      <c r="O40" s="20"/>
      <c r="P40" s="20"/>
      <c r="Q40" s="20"/>
      <c r="R40" s="20"/>
      <c r="S40" s="20"/>
      <c r="T40" s="20"/>
      <c r="U40" s="20"/>
      <c r="V40" s="20"/>
      <c r="W40" s="20"/>
      <c r="X40" s="20"/>
      <c r="Y40" s="20"/>
      <c r="Z40" s="20"/>
      <c r="AA40" s="210" t="s">
        <v>131</v>
      </c>
      <c r="AB40" s="211"/>
      <c r="AC40" s="210" t="s">
        <v>132</v>
      </c>
      <c r="AD40" s="211"/>
      <c r="AE40" s="210" t="s">
        <v>133</v>
      </c>
      <c r="AF40" s="211"/>
      <c r="AG40" s="210" t="s">
        <v>134</v>
      </c>
      <c r="AH40" s="211"/>
      <c r="AI40" s="210" t="s">
        <v>135</v>
      </c>
      <c r="AJ40" s="212"/>
      <c r="AK40" s="200"/>
      <c r="AL40" s="201"/>
      <c r="AM40" s="1"/>
      <c r="AN40" s="3"/>
      <c r="AO40" s="3"/>
      <c r="AQ40" s="41"/>
      <c r="AR40" s="41"/>
      <c r="CD40" s="2"/>
      <c r="CE40" s="2"/>
    </row>
    <row r="41" spans="2:83" x14ac:dyDescent="0.3">
      <c r="B41" s="1"/>
      <c r="C41" s="66" t="s">
        <v>61</v>
      </c>
      <c r="D41" s="22" t="s">
        <v>178</v>
      </c>
      <c r="E41" s="22"/>
      <c r="F41" s="22"/>
      <c r="G41" s="22"/>
      <c r="H41" s="22"/>
      <c r="I41" s="22"/>
      <c r="J41" s="1"/>
      <c r="K41" s="1"/>
      <c r="L41" s="1"/>
      <c r="M41" s="1"/>
      <c r="N41" s="1"/>
      <c r="O41" s="1"/>
      <c r="P41" s="1"/>
      <c r="Q41" s="1"/>
      <c r="R41" s="1"/>
      <c r="S41" s="42" t="s">
        <v>26</v>
      </c>
      <c r="T41" s="24"/>
      <c r="U41" s="24" t="s">
        <v>48</v>
      </c>
      <c r="V41" s="24"/>
      <c r="W41" s="22"/>
      <c r="X41" s="22"/>
      <c r="Y41" s="22"/>
      <c r="Z41" s="22"/>
      <c r="AA41" s="213"/>
      <c r="AB41" s="214"/>
      <c r="AC41" s="213"/>
      <c r="AD41" s="214"/>
      <c r="AE41" s="213"/>
      <c r="AF41" s="214"/>
      <c r="AG41" s="213"/>
      <c r="AH41" s="214"/>
      <c r="AI41" s="219" t="s">
        <v>24</v>
      </c>
      <c r="AJ41" s="220"/>
      <c r="AK41" s="152"/>
      <c r="AL41" s="153"/>
      <c r="AM41" s="1"/>
      <c r="AN41" s="3"/>
      <c r="AO41" s="3"/>
      <c r="AP41" s="41" t="s">
        <v>82</v>
      </c>
      <c r="AQ41" s="41"/>
      <c r="AR41" s="41"/>
      <c r="CD41" s="2"/>
      <c r="CE41" s="2"/>
    </row>
    <row r="42" spans="2:83" ht="15" customHeight="1" x14ac:dyDescent="0.3">
      <c r="B42" s="1"/>
      <c r="C42" s="23"/>
      <c r="D42" s="22" t="s">
        <v>128</v>
      </c>
      <c r="E42" s="22"/>
      <c r="F42" s="22"/>
      <c r="G42" s="22"/>
      <c r="H42" s="22"/>
      <c r="I42" s="22"/>
      <c r="J42" s="22"/>
      <c r="K42" s="22"/>
      <c r="L42" s="22"/>
      <c r="M42" s="22"/>
      <c r="N42" s="22"/>
      <c r="O42" s="22"/>
      <c r="P42" s="22"/>
      <c r="Q42" s="22"/>
      <c r="R42" s="22"/>
      <c r="S42" s="42" t="s">
        <v>52</v>
      </c>
      <c r="T42" s="22"/>
      <c r="U42" s="24" t="s">
        <v>48</v>
      </c>
      <c r="V42" s="22"/>
      <c r="W42" s="24"/>
      <c r="X42" s="24"/>
      <c r="Y42" s="24"/>
      <c r="Z42" s="24"/>
      <c r="AA42" s="215"/>
      <c r="AB42" s="216"/>
      <c r="AC42" s="215"/>
      <c r="AD42" s="216"/>
      <c r="AE42" s="215"/>
      <c r="AF42" s="216"/>
      <c r="AG42" s="215"/>
      <c r="AH42" s="216"/>
      <c r="AI42" s="221"/>
      <c r="AJ42" s="222"/>
      <c r="AK42" s="152"/>
      <c r="AL42" s="153"/>
      <c r="AM42" s="1"/>
      <c r="AN42" s="3"/>
      <c r="AO42" s="3"/>
      <c r="AP42" s="41">
        <v>17</v>
      </c>
      <c r="AQ42" s="41"/>
      <c r="AR42" s="41"/>
      <c r="CD42" s="2"/>
      <c r="CE42" s="2"/>
    </row>
    <row r="43" spans="2:83" ht="15" customHeight="1" x14ac:dyDescent="0.3">
      <c r="B43" s="1"/>
      <c r="C43" s="21"/>
      <c r="D43" s="103" t="s">
        <v>129</v>
      </c>
      <c r="E43" s="22"/>
      <c r="F43" s="22"/>
      <c r="G43" s="22"/>
      <c r="H43" s="22"/>
      <c r="I43" s="22"/>
      <c r="J43" s="22"/>
      <c r="K43" s="22"/>
      <c r="L43" s="22"/>
      <c r="M43" s="22"/>
      <c r="N43" s="22"/>
      <c r="O43" s="22"/>
      <c r="P43" s="22"/>
      <c r="Q43" s="22"/>
      <c r="R43" s="22"/>
      <c r="S43" s="42" t="s">
        <v>37</v>
      </c>
      <c r="T43" s="22"/>
      <c r="U43" s="293" t="s">
        <v>136</v>
      </c>
      <c r="V43" s="293"/>
      <c r="W43" s="293"/>
      <c r="X43" s="293"/>
      <c r="Y43" s="293"/>
      <c r="Z43" s="294"/>
      <c r="AA43" s="215"/>
      <c r="AB43" s="216"/>
      <c r="AC43" s="215"/>
      <c r="AD43" s="216"/>
      <c r="AE43" s="215"/>
      <c r="AF43" s="216"/>
      <c r="AG43" s="215"/>
      <c r="AH43" s="216"/>
      <c r="AI43" s="221"/>
      <c r="AJ43" s="222"/>
      <c r="AK43" s="152"/>
      <c r="AL43" s="153"/>
      <c r="AM43" s="1"/>
      <c r="AN43" s="3"/>
      <c r="AO43" s="3"/>
      <c r="AR43" s="41"/>
      <c r="CD43" s="2"/>
      <c r="CE43" s="2"/>
    </row>
    <row r="44" spans="2:83" ht="15" customHeight="1" x14ac:dyDescent="0.3">
      <c r="B44" s="1"/>
      <c r="C44" s="25"/>
      <c r="D44" s="26"/>
      <c r="E44" s="26"/>
      <c r="F44" s="26"/>
      <c r="G44" s="26"/>
      <c r="H44" s="26"/>
      <c r="I44" s="26"/>
      <c r="J44" s="26"/>
      <c r="K44" s="26"/>
      <c r="L44" s="26"/>
      <c r="M44" s="26"/>
      <c r="N44" s="26"/>
      <c r="O44" s="26"/>
      <c r="P44" s="26"/>
      <c r="Q44" s="26"/>
      <c r="R44" s="26"/>
      <c r="S44" s="44"/>
      <c r="T44" s="26"/>
      <c r="U44" s="295"/>
      <c r="V44" s="295"/>
      <c r="W44" s="295"/>
      <c r="X44" s="295"/>
      <c r="Y44" s="295"/>
      <c r="Z44" s="296"/>
      <c r="AA44" s="217"/>
      <c r="AB44" s="218"/>
      <c r="AC44" s="217"/>
      <c r="AD44" s="218"/>
      <c r="AE44" s="217"/>
      <c r="AF44" s="218"/>
      <c r="AG44" s="217"/>
      <c r="AH44" s="218"/>
      <c r="AI44" s="223"/>
      <c r="AJ44" s="224"/>
      <c r="AK44" s="152"/>
      <c r="AL44" s="153"/>
      <c r="AM44" s="1"/>
      <c r="AN44" s="3"/>
      <c r="AO44" s="3"/>
      <c r="AP44" s="41" t="s">
        <v>81</v>
      </c>
      <c r="AR44" s="41"/>
      <c r="CD44" s="2"/>
      <c r="CE44" s="2"/>
    </row>
    <row r="45" spans="2:83" ht="15" customHeight="1" x14ac:dyDescent="0.3">
      <c r="B45" s="1"/>
      <c r="C45" s="66" t="s">
        <v>62</v>
      </c>
      <c r="D45" s="22" t="s">
        <v>177</v>
      </c>
      <c r="E45" s="22"/>
      <c r="F45" s="22"/>
      <c r="G45" s="22"/>
      <c r="H45" s="22"/>
      <c r="I45" s="22"/>
      <c r="J45" s="22"/>
      <c r="K45" s="22"/>
      <c r="L45" s="22"/>
      <c r="M45" s="22"/>
      <c r="N45" s="22"/>
      <c r="O45" s="22"/>
      <c r="P45" s="22"/>
      <c r="Q45" s="22"/>
      <c r="R45" s="22"/>
      <c r="S45" s="22"/>
      <c r="T45" s="22"/>
      <c r="U45" s="22"/>
      <c r="V45" s="22"/>
      <c r="W45" s="22"/>
      <c r="X45" s="22"/>
      <c r="Y45" s="22"/>
      <c r="Z45" s="22"/>
      <c r="AA45" s="213"/>
      <c r="AB45" s="214"/>
      <c r="AC45" s="213"/>
      <c r="AD45" s="214"/>
      <c r="AE45" s="213"/>
      <c r="AF45" s="214"/>
      <c r="AG45" s="213"/>
      <c r="AH45" s="214"/>
      <c r="AI45" s="225"/>
      <c r="AJ45" s="226"/>
      <c r="AK45" s="152"/>
      <c r="AL45" s="153"/>
      <c r="AM45" s="1"/>
      <c r="AN45" s="3"/>
      <c r="AO45" s="3"/>
      <c r="AP45" s="41">
        <f>IF(OR(AP42=1,AP42=7,AP42=8,AP42=9),1,0)</f>
        <v>0</v>
      </c>
      <c r="AQ45" s="41"/>
      <c r="AR45" s="41"/>
      <c r="CD45" s="2"/>
      <c r="CE45" s="2"/>
    </row>
    <row r="46" spans="2:83" ht="15" customHeight="1" x14ac:dyDescent="0.3">
      <c r="B46" s="1"/>
      <c r="C46" s="66"/>
      <c r="D46" s="22" t="s">
        <v>130</v>
      </c>
      <c r="E46" s="22"/>
      <c r="F46" s="22"/>
      <c r="G46" s="22"/>
      <c r="H46" s="22"/>
      <c r="I46" s="22"/>
      <c r="J46" s="22"/>
      <c r="K46" s="22"/>
      <c r="L46" s="22"/>
      <c r="M46" s="22"/>
      <c r="N46" s="22"/>
      <c r="O46" s="22"/>
      <c r="P46" s="22"/>
      <c r="Q46" s="22"/>
      <c r="R46" s="22"/>
      <c r="S46" s="42" t="s">
        <v>26</v>
      </c>
      <c r="T46" s="24"/>
      <c r="U46" s="24" t="s">
        <v>48</v>
      </c>
      <c r="V46" s="24"/>
      <c r="W46" s="22"/>
      <c r="X46" s="22"/>
      <c r="Y46" s="22"/>
      <c r="Z46" s="22"/>
      <c r="AA46" s="215"/>
      <c r="AB46" s="216"/>
      <c r="AC46" s="215"/>
      <c r="AD46" s="216"/>
      <c r="AE46" s="215"/>
      <c r="AF46" s="216"/>
      <c r="AG46" s="215"/>
      <c r="AH46" s="216"/>
      <c r="AI46" s="215"/>
      <c r="AJ46" s="227"/>
      <c r="AK46" s="152"/>
      <c r="AL46" s="153"/>
      <c r="AM46" s="1"/>
      <c r="AN46" s="3"/>
      <c r="AO46" s="3"/>
      <c r="AQ46" s="41"/>
      <c r="AR46" s="41"/>
      <c r="CD46" s="2"/>
      <c r="CE46" s="2"/>
    </row>
    <row r="47" spans="2:83" ht="15" customHeight="1" x14ac:dyDescent="0.3">
      <c r="B47" s="1"/>
      <c r="C47" s="66"/>
      <c r="D47" s="22" t="s">
        <v>128</v>
      </c>
      <c r="E47" s="22"/>
      <c r="F47" s="22"/>
      <c r="G47" s="22"/>
      <c r="H47" s="22"/>
      <c r="I47" s="22"/>
      <c r="J47" s="22"/>
      <c r="K47" s="22"/>
      <c r="L47" s="22"/>
      <c r="M47" s="22"/>
      <c r="N47" s="22"/>
      <c r="O47" s="22"/>
      <c r="P47" s="22"/>
      <c r="Q47" s="22"/>
      <c r="R47" s="22"/>
      <c r="S47" s="42" t="s">
        <v>52</v>
      </c>
      <c r="T47" s="22"/>
      <c r="U47" s="24" t="s">
        <v>48</v>
      </c>
      <c r="V47" s="22"/>
      <c r="W47" s="22"/>
      <c r="X47" s="22"/>
      <c r="Y47" s="22"/>
      <c r="Z47" s="22"/>
      <c r="AA47" s="215"/>
      <c r="AB47" s="216"/>
      <c r="AC47" s="215"/>
      <c r="AD47" s="216"/>
      <c r="AE47" s="215"/>
      <c r="AF47" s="216"/>
      <c r="AG47" s="215"/>
      <c r="AH47" s="216"/>
      <c r="AI47" s="215"/>
      <c r="AJ47" s="227"/>
      <c r="AK47" s="152"/>
      <c r="AL47" s="153"/>
      <c r="AM47" s="1"/>
      <c r="AN47" s="3"/>
      <c r="AO47" s="3"/>
      <c r="AQ47" s="41"/>
      <c r="AR47" s="41"/>
      <c r="CD47" s="2"/>
      <c r="CE47" s="2"/>
    </row>
    <row r="48" spans="2:83" ht="15" customHeight="1" x14ac:dyDescent="0.3">
      <c r="B48" s="1"/>
      <c r="C48" s="66"/>
      <c r="D48" s="22" t="s">
        <v>175</v>
      </c>
      <c r="E48" s="22"/>
      <c r="F48" s="22"/>
      <c r="G48" s="22"/>
      <c r="H48" s="22"/>
      <c r="I48" s="22"/>
      <c r="J48" s="22"/>
      <c r="K48" s="22"/>
      <c r="L48" s="22"/>
      <c r="M48" s="22"/>
      <c r="N48" s="22"/>
      <c r="O48" s="22"/>
      <c r="P48" s="22"/>
      <c r="Q48" s="22"/>
      <c r="R48" s="22"/>
      <c r="S48" s="22"/>
      <c r="T48" s="22"/>
      <c r="U48" s="22"/>
      <c r="V48" s="22"/>
      <c r="W48" s="22"/>
      <c r="X48" s="22"/>
      <c r="Y48" s="22"/>
      <c r="Z48" s="22"/>
      <c r="AA48" s="215"/>
      <c r="AB48" s="216"/>
      <c r="AC48" s="215"/>
      <c r="AD48" s="216"/>
      <c r="AE48" s="215"/>
      <c r="AF48" s="216"/>
      <c r="AG48" s="215"/>
      <c r="AH48" s="216"/>
      <c r="AI48" s="215"/>
      <c r="AJ48" s="227"/>
      <c r="AK48" s="152"/>
      <c r="AL48" s="153"/>
      <c r="AM48" s="1"/>
      <c r="AN48" s="3"/>
      <c r="AO48" s="3"/>
      <c r="AQ48" s="41"/>
      <c r="AR48" s="41"/>
      <c r="CD48" s="2"/>
      <c r="CE48" s="2"/>
    </row>
    <row r="49" spans="2:83" ht="15" customHeight="1" x14ac:dyDescent="0.3">
      <c r="B49" s="1"/>
      <c r="C49" s="67"/>
      <c r="D49" s="26" t="s">
        <v>176</v>
      </c>
      <c r="E49" s="26"/>
      <c r="F49" s="26"/>
      <c r="G49" s="26"/>
      <c r="H49" s="26"/>
      <c r="I49" s="26"/>
      <c r="J49" s="26"/>
      <c r="K49" s="26"/>
      <c r="L49" s="26"/>
      <c r="M49" s="26"/>
      <c r="N49" s="26"/>
      <c r="O49" s="26"/>
      <c r="P49" s="26"/>
      <c r="Q49" s="26"/>
      <c r="R49" s="26"/>
      <c r="S49" s="26"/>
      <c r="T49" s="26"/>
      <c r="U49" s="26"/>
      <c r="V49" s="26"/>
      <c r="W49" s="26"/>
      <c r="X49" s="26"/>
      <c r="Y49" s="26"/>
      <c r="Z49" s="26"/>
      <c r="AA49" s="217"/>
      <c r="AB49" s="218"/>
      <c r="AC49" s="217"/>
      <c r="AD49" s="218"/>
      <c r="AE49" s="217"/>
      <c r="AF49" s="218"/>
      <c r="AG49" s="217"/>
      <c r="AH49" s="218"/>
      <c r="AI49" s="217"/>
      <c r="AJ49" s="228"/>
      <c r="AK49" s="152"/>
      <c r="AL49" s="153"/>
      <c r="AM49" s="1"/>
      <c r="AN49" s="3"/>
      <c r="AO49" s="3"/>
      <c r="AQ49" s="41"/>
      <c r="AR49" s="41"/>
      <c r="CD49" s="2"/>
      <c r="CE49" s="2"/>
    </row>
    <row r="50" spans="2:83" ht="15" customHeight="1" x14ac:dyDescent="0.3">
      <c r="B50" s="1"/>
      <c r="C50" s="66" t="s">
        <v>63</v>
      </c>
      <c r="D50" s="22" t="s">
        <v>177</v>
      </c>
      <c r="E50" s="22"/>
      <c r="F50" s="22"/>
      <c r="G50" s="22"/>
      <c r="H50" s="22"/>
      <c r="I50" s="22"/>
      <c r="J50" s="22"/>
      <c r="K50" s="22"/>
      <c r="L50" s="22"/>
      <c r="M50" s="22"/>
      <c r="N50" s="22"/>
      <c r="O50" s="22"/>
      <c r="P50" s="22"/>
      <c r="Q50" s="22"/>
      <c r="R50" s="22"/>
      <c r="S50" s="22"/>
      <c r="T50" s="22"/>
      <c r="U50" s="22"/>
      <c r="V50" s="22"/>
      <c r="W50" s="22"/>
      <c r="X50" s="22"/>
      <c r="Y50" s="22"/>
      <c r="Z50" s="22"/>
      <c r="AA50" s="213"/>
      <c r="AB50" s="214"/>
      <c r="AC50" s="213"/>
      <c r="AD50" s="214"/>
      <c r="AE50" s="213"/>
      <c r="AF50" s="214"/>
      <c r="AG50" s="229"/>
      <c r="AH50" s="230"/>
      <c r="AI50" s="229"/>
      <c r="AJ50" s="220"/>
      <c r="AK50" s="152"/>
      <c r="AL50" s="153"/>
      <c r="AM50" s="1"/>
      <c r="AN50" s="3"/>
      <c r="AO50" s="3"/>
      <c r="AQ50" s="41"/>
      <c r="AR50" s="41"/>
      <c r="CD50" s="2"/>
      <c r="CE50" s="2"/>
    </row>
    <row r="51" spans="2:83" ht="15" customHeight="1" x14ac:dyDescent="0.3">
      <c r="B51" s="1"/>
      <c r="C51" s="66"/>
      <c r="D51" s="22" t="s">
        <v>130</v>
      </c>
      <c r="E51" s="22"/>
      <c r="F51" s="22"/>
      <c r="G51" s="22"/>
      <c r="H51" s="22"/>
      <c r="I51" s="22"/>
      <c r="J51" s="22"/>
      <c r="K51" s="22"/>
      <c r="L51" s="22"/>
      <c r="M51" s="22"/>
      <c r="N51" s="22"/>
      <c r="O51" s="22"/>
      <c r="P51" s="22"/>
      <c r="Q51" s="22"/>
      <c r="R51" s="22"/>
      <c r="S51" s="42" t="s">
        <v>29</v>
      </c>
      <c r="T51" s="24"/>
      <c r="U51" s="24" t="s">
        <v>48</v>
      </c>
      <c r="V51" s="24"/>
      <c r="W51" s="22"/>
      <c r="X51" s="22"/>
      <c r="Y51" s="22"/>
      <c r="Z51" s="22"/>
      <c r="AA51" s="215"/>
      <c r="AB51" s="216"/>
      <c r="AC51" s="215"/>
      <c r="AD51" s="216"/>
      <c r="AE51" s="215"/>
      <c r="AF51" s="216"/>
      <c r="AG51" s="221"/>
      <c r="AH51" s="231"/>
      <c r="AI51" s="221"/>
      <c r="AJ51" s="222"/>
      <c r="AK51" s="152"/>
      <c r="AL51" s="153"/>
      <c r="AM51" s="1"/>
      <c r="AN51" s="3"/>
      <c r="AO51" s="3"/>
      <c r="AQ51" s="41"/>
      <c r="AR51" s="41"/>
      <c r="CD51" s="2"/>
      <c r="CE51" s="2"/>
    </row>
    <row r="52" spans="2:83" ht="15" customHeight="1" x14ac:dyDescent="0.3">
      <c r="B52" s="1"/>
      <c r="C52" s="67"/>
      <c r="D52" s="26" t="s">
        <v>128</v>
      </c>
      <c r="E52" s="26"/>
      <c r="F52" s="26"/>
      <c r="G52" s="26"/>
      <c r="H52" s="26"/>
      <c r="I52" s="26"/>
      <c r="J52" s="26"/>
      <c r="K52" s="26"/>
      <c r="L52" s="26"/>
      <c r="M52" s="26"/>
      <c r="N52" s="26"/>
      <c r="O52" s="26"/>
      <c r="P52" s="26"/>
      <c r="Q52" s="26"/>
      <c r="R52" s="26"/>
      <c r="S52" s="44" t="s">
        <v>52</v>
      </c>
      <c r="T52" s="26"/>
      <c r="U52" s="27" t="s">
        <v>48</v>
      </c>
      <c r="V52" s="26"/>
      <c r="W52" s="26"/>
      <c r="X52" s="26"/>
      <c r="Y52" s="26"/>
      <c r="Z52" s="26"/>
      <c r="AA52" s="217"/>
      <c r="AB52" s="218"/>
      <c r="AC52" s="217"/>
      <c r="AD52" s="218"/>
      <c r="AE52" s="217"/>
      <c r="AF52" s="218"/>
      <c r="AG52" s="223"/>
      <c r="AH52" s="232"/>
      <c r="AI52" s="223"/>
      <c r="AJ52" s="224"/>
      <c r="AK52" s="152"/>
      <c r="AL52" s="153"/>
      <c r="AM52" s="1"/>
      <c r="AN52" s="3"/>
      <c r="AO52" s="3"/>
      <c r="AQ52" s="41"/>
      <c r="AR52" s="41"/>
      <c r="CD52" s="2"/>
      <c r="CE52" s="2"/>
    </row>
    <row r="53" spans="2:83" ht="15" customHeight="1" x14ac:dyDescent="0.3">
      <c r="B53" s="1"/>
      <c r="C53" s="66" t="s">
        <v>64</v>
      </c>
      <c r="D53" s="22" t="s">
        <v>177</v>
      </c>
      <c r="E53" s="22"/>
      <c r="F53" s="22"/>
      <c r="G53" s="22"/>
      <c r="H53" s="22"/>
      <c r="I53" s="22"/>
      <c r="J53" s="22"/>
      <c r="K53" s="22"/>
      <c r="L53" s="22"/>
      <c r="M53" s="22"/>
      <c r="N53" s="22"/>
      <c r="O53" s="22"/>
      <c r="P53" s="22"/>
      <c r="Q53" s="22"/>
      <c r="R53" s="22"/>
      <c r="S53" s="22"/>
      <c r="T53" s="22"/>
      <c r="U53" s="22"/>
      <c r="V53" s="22"/>
      <c r="W53" s="22"/>
      <c r="X53" s="22"/>
      <c r="Y53" s="22"/>
      <c r="Z53" s="22"/>
      <c r="AA53" s="213"/>
      <c r="AB53" s="214"/>
      <c r="AC53" s="213"/>
      <c r="AD53" s="214"/>
      <c r="AE53" s="213"/>
      <c r="AF53" s="214"/>
      <c r="AG53" s="213"/>
      <c r="AH53" s="214"/>
      <c r="AI53" s="229"/>
      <c r="AJ53" s="220"/>
      <c r="AK53" s="152"/>
      <c r="AL53" s="153"/>
      <c r="AM53" s="1"/>
      <c r="AN53" s="3"/>
      <c r="AO53" s="3"/>
      <c r="AQ53" s="41"/>
      <c r="AR53" s="41"/>
      <c r="CD53" s="2"/>
      <c r="CE53" s="2"/>
    </row>
    <row r="54" spans="2:83" ht="15" customHeight="1" x14ac:dyDescent="0.3">
      <c r="B54" s="1"/>
      <c r="C54" s="21"/>
      <c r="D54" s="22" t="s">
        <v>130</v>
      </c>
      <c r="E54" s="22"/>
      <c r="F54" s="22"/>
      <c r="G54" s="22"/>
      <c r="H54" s="22"/>
      <c r="I54" s="22"/>
      <c r="J54" s="22"/>
      <c r="K54" s="22"/>
      <c r="L54" s="22"/>
      <c r="M54" s="22"/>
      <c r="N54" s="22"/>
      <c r="O54" s="22"/>
      <c r="P54" s="22"/>
      <c r="Q54" s="22"/>
      <c r="R54" s="22"/>
      <c r="S54" s="42" t="s">
        <v>29</v>
      </c>
      <c r="T54" s="24"/>
      <c r="U54" s="24" t="s">
        <v>48</v>
      </c>
      <c r="V54" s="24"/>
      <c r="W54" s="22"/>
      <c r="X54" s="22"/>
      <c r="Y54" s="22"/>
      <c r="Z54" s="22"/>
      <c r="AA54" s="215"/>
      <c r="AB54" s="216"/>
      <c r="AC54" s="215"/>
      <c r="AD54" s="216"/>
      <c r="AE54" s="215"/>
      <c r="AF54" s="216"/>
      <c r="AG54" s="215"/>
      <c r="AH54" s="216"/>
      <c r="AI54" s="221"/>
      <c r="AJ54" s="222"/>
      <c r="AK54" s="152"/>
      <c r="AL54" s="153"/>
      <c r="AM54" s="1"/>
      <c r="AN54" s="3"/>
      <c r="AO54" s="3"/>
      <c r="AQ54" s="41"/>
      <c r="AR54" s="41"/>
      <c r="CD54" s="2"/>
      <c r="CE54" s="2"/>
    </row>
    <row r="55" spans="2:83" ht="15" customHeight="1" x14ac:dyDescent="0.3">
      <c r="B55" s="1"/>
      <c r="C55" s="25"/>
      <c r="D55" s="26" t="s">
        <v>128</v>
      </c>
      <c r="E55" s="26"/>
      <c r="F55" s="26"/>
      <c r="G55" s="26"/>
      <c r="H55" s="26"/>
      <c r="I55" s="26"/>
      <c r="J55" s="26"/>
      <c r="K55" s="26"/>
      <c r="L55" s="26"/>
      <c r="M55" s="26"/>
      <c r="N55" s="26"/>
      <c r="O55" s="26"/>
      <c r="P55" s="26"/>
      <c r="Q55" s="26"/>
      <c r="R55" s="26"/>
      <c r="S55" s="44" t="s">
        <v>53</v>
      </c>
      <c r="T55" s="26"/>
      <c r="U55" s="27" t="s">
        <v>48</v>
      </c>
      <c r="V55" s="26"/>
      <c r="W55" s="26"/>
      <c r="X55" s="26"/>
      <c r="Y55" s="26"/>
      <c r="Z55" s="26"/>
      <c r="AA55" s="217"/>
      <c r="AB55" s="218"/>
      <c r="AC55" s="217"/>
      <c r="AD55" s="218"/>
      <c r="AE55" s="217"/>
      <c r="AF55" s="218"/>
      <c r="AG55" s="217"/>
      <c r="AH55" s="218"/>
      <c r="AI55" s="223"/>
      <c r="AJ55" s="224"/>
      <c r="AK55" s="152"/>
      <c r="AL55" s="153"/>
      <c r="AM55" s="30"/>
      <c r="AN55" s="3"/>
      <c r="AO55" s="3"/>
      <c r="AQ55" s="41"/>
      <c r="AR55" s="41"/>
      <c r="CD55" s="2"/>
      <c r="CE55" s="2"/>
    </row>
    <row r="56" spans="2:83" ht="15" hidden="1" customHeight="1" x14ac:dyDescent="0.3">
      <c r="B56" s="1"/>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row>
    <row r="57" spans="2:83" ht="15" customHeight="1" x14ac:dyDescent="0.3">
      <c r="B57" s="1"/>
      <c r="C57" s="247" t="s">
        <v>190</v>
      </c>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c r="AK57" s="247"/>
      <c r="AL57" s="247"/>
      <c r="AM57" s="38"/>
    </row>
    <row r="58" spans="2:83" ht="15" hidden="1" customHeight="1" x14ac:dyDescent="0.3">
      <c r="B58" s="1"/>
      <c r="C58" s="38"/>
      <c r="D58" s="1"/>
      <c r="E58" s="1"/>
      <c r="F58" s="1"/>
      <c r="G58" s="1"/>
      <c r="H58" s="1"/>
      <c r="I58" s="1"/>
      <c r="J58" s="1"/>
      <c r="K58" s="1"/>
      <c r="L58" s="1"/>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
    </row>
    <row r="59" spans="2:83" ht="17.399999999999999" customHeight="1" x14ac:dyDescent="0.3">
      <c r="B59" s="1"/>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
    </row>
    <row r="60" spans="2:83" ht="17.399999999999999" customHeight="1" x14ac:dyDescent="0.3">
      <c r="B60" s="1"/>
      <c r="C60" s="149"/>
      <c r="D60" s="150"/>
      <c r="E60" s="150"/>
      <c r="F60" s="150"/>
      <c r="G60" s="151"/>
      <c r="H60" s="158" t="s">
        <v>106</v>
      </c>
      <c r="I60" s="159"/>
      <c r="J60" s="159"/>
      <c r="K60" s="159"/>
      <c r="L60" s="159"/>
      <c r="M60" s="159"/>
      <c r="N60" s="159"/>
      <c r="O60" s="159"/>
      <c r="P60" s="160"/>
      <c r="Q60" s="167" t="s">
        <v>1</v>
      </c>
      <c r="R60" s="168"/>
      <c r="S60" s="168"/>
      <c r="T60" s="168"/>
      <c r="U60" s="168"/>
      <c r="V60" s="168"/>
      <c r="W60" s="168"/>
      <c r="X60" s="168"/>
      <c r="Y60" s="169"/>
      <c r="Z60" s="176" t="s">
        <v>109</v>
      </c>
      <c r="AA60" s="177"/>
      <c r="AB60" s="177"/>
      <c r="AC60" s="177"/>
      <c r="AD60" s="177"/>
      <c r="AE60" s="177"/>
      <c r="AF60" s="177"/>
      <c r="AG60" s="177"/>
      <c r="AH60" s="177"/>
      <c r="AI60" s="177"/>
      <c r="AJ60" s="177"/>
      <c r="AK60" s="177"/>
      <c r="AL60" s="178"/>
      <c r="AM60" s="7"/>
    </row>
    <row r="61" spans="2:83" ht="17.399999999999999" customHeight="1" x14ac:dyDescent="0.3">
      <c r="B61" s="1"/>
      <c r="C61" s="152"/>
      <c r="D61" s="153"/>
      <c r="E61" s="153"/>
      <c r="F61" s="153"/>
      <c r="G61" s="154"/>
      <c r="H61" s="161"/>
      <c r="I61" s="162"/>
      <c r="J61" s="162"/>
      <c r="K61" s="162"/>
      <c r="L61" s="162"/>
      <c r="M61" s="162"/>
      <c r="N61" s="162"/>
      <c r="O61" s="162"/>
      <c r="P61" s="163"/>
      <c r="Q61" s="170"/>
      <c r="R61" s="171"/>
      <c r="S61" s="171"/>
      <c r="T61" s="171"/>
      <c r="U61" s="171"/>
      <c r="V61" s="171"/>
      <c r="W61" s="171"/>
      <c r="X61" s="171"/>
      <c r="Y61" s="172"/>
      <c r="Z61" s="179"/>
      <c r="AA61" s="180"/>
      <c r="AB61" s="180"/>
      <c r="AC61" s="180"/>
      <c r="AD61" s="180"/>
      <c r="AE61" s="180"/>
      <c r="AF61" s="180"/>
      <c r="AG61" s="180"/>
      <c r="AH61" s="180"/>
      <c r="AI61" s="180"/>
      <c r="AJ61" s="180"/>
      <c r="AK61" s="180"/>
      <c r="AL61" s="181"/>
      <c r="AM61" s="7"/>
    </row>
    <row r="62" spans="2:83" ht="17.399999999999999" customHeight="1" x14ac:dyDescent="0.3">
      <c r="B62" s="1"/>
      <c r="C62" s="152"/>
      <c r="D62" s="153"/>
      <c r="E62" s="153"/>
      <c r="F62" s="153"/>
      <c r="G62" s="154"/>
      <c r="H62" s="161"/>
      <c r="I62" s="162"/>
      <c r="J62" s="162"/>
      <c r="K62" s="162"/>
      <c r="L62" s="162"/>
      <c r="M62" s="162"/>
      <c r="N62" s="162"/>
      <c r="O62" s="162"/>
      <c r="P62" s="163"/>
      <c r="Q62" s="170"/>
      <c r="R62" s="171"/>
      <c r="S62" s="171"/>
      <c r="T62" s="171"/>
      <c r="U62" s="171"/>
      <c r="V62" s="171"/>
      <c r="W62" s="171"/>
      <c r="X62" s="171"/>
      <c r="Y62" s="172"/>
      <c r="Z62" s="179"/>
      <c r="AA62" s="180"/>
      <c r="AB62" s="180"/>
      <c r="AC62" s="180"/>
      <c r="AD62" s="180"/>
      <c r="AE62" s="180"/>
      <c r="AF62" s="180"/>
      <c r="AG62" s="180"/>
      <c r="AH62" s="180"/>
      <c r="AI62" s="180"/>
      <c r="AJ62" s="180"/>
      <c r="AK62" s="180"/>
      <c r="AL62" s="181"/>
      <c r="AM62" s="7"/>
    </row>
    <row r="63" spans="2:83" ht="20.100000000000001" customHeight="1" x14ac:dyDescent="0.3">
      <c r="B63" s="1"/>
      <c r="C63" s="155"/>
      <c r="D63" s="156"/>
      <c r="E63" s="156"/>
      <c r="F63" s="156"/>
      <c r="G63" s="157"/>
      <c r="H63" s="164"/>
      <c r="I63" s="165"/>
      <c r="J63" s="165"/>
      <c r="K63" s="165"/>
      <c r="L63" s="165"/>
      <c r="M63" s="165"/>
      <c r="N63" s="165"/>
      <c r="O63" s="165"/>
      <c r="P63" s="166"/>
      <c r="Q63" s="173"/>
      <c r="R63" s="174"/>
      <c r="S63" s="174"/>
      <c r="T63" s="174"/>
      <c r="U63" s="174"/>
      <c r="V63" s="174"/>
      <c r="W63" s="174"/>
      <c r="X63" s="174"/>
      <c r="Y63" s="175"/>
      <c r="Z63" s="182"/>
      <c r="AA63" s="183"/>
      <c r="AB63" s="183"/>
      <c r="AC63" s="183"/>
      <c r="AD63" s="183"/>
      <c r="AE63" s="183"/>
      <c r="AF63" s="183"/>
      <c r="AG63" s="183"/>
      <c r="AH63" s="183"/>
      <c r="AI63" s="183"/>
      <c r="AJ63" s="183"/>
      <c r="AK63" s="183"/>
      <c r="AL63" s="184"/>
      <c r="AM63" s="7"/>
    </row>
    <row r="64" spans="2:83" ht="20.100000000000001" customHeight="1" thickBot="1" x14ac:dyDescent="0.3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2:39" ht="15.6" x14ac:dyDescent="0.3">
      <c r="B65" s="1"/>
      <c r="C65" s="248" t="s">
        <v>137</v>
      </c>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8"/>
    </row>
    <row r="66" spans="2:39" ht="15" customHeight="1" x14ac:dyDescent="0.3">
      <c r="B66" s="1"/>
      <c r="C66" s="249"/>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1"/>
      <c r="AM66" s="15"/>
    </row>
    <row r="67" spans="2:39" ht="15" customHeight="1" x14ac:dyDescent="0.3">
      <c r="B67" s="1"/>
      <c r="C67" s="252"/>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4"/>
      <c r="AM67" s="15"/>
    </row>
    <row r="68" spans="2:39" ht="16.5" customHeight="1" x14ac:dyDescent="0.3">
      <c r="B68" s="1"/>
      <c r="C68" s="252"/>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4"/>
      <c r="AM68" s="15"/>
    </row>
    <row r="69" spans="2:39" ht="16.5" customHeight="1" x14ac:dyDescent="0.3">
      <c r="B69" s="1"/>
      <c r="C69" s="252"/>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4"/>
      <c r="AM69" s="15"/>
    </row>
    <row r="70" spans="2:39" ht="16.5" customHeight="1" x14ac:dyDescent="0.3">
      <c r="B70" s="1"/>
      <c r="C70" s="252"/>
      <c r="D70" s="253"/>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4"/>
      <c r="AM70" s="15"/>
    </row>
    <row r="71" spans="2:39" ht="16.5" customHeight="1" x14ac:dyDescent="0.3">
      <c r="B71" s="1"/>
      <c r="C71" s="255"/>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7"/>
      <c r="AM71" s="15"/>
    </row>
    <row r="72" spans="2:39" ht="16.5" customHeight="1" x14ac:dyDescent="0.3">
      <c r="B72" s="1"/>
      <c r="C72" s="105" t="s">
        <v>191</v>
      </c>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7"/>
      <c r="AM72" s="15"/>
    </row>
    <row r="73" spans="2:39" ht="16.5" customHeight="1" x14ac:dyDescent="0.3">
      <c r="B73" s="1"/>
      <c r="C73" s="57"/>
      <c r="D73" s="73" t="s">
        <v>193</v>
      </c>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7"/>
      <c r="AM73" s="56"/>
    </row>
    <row r="74" spans="2:39" ht="16.5" customHeight="1" x14ac:dyDescent="0.3">
      <c r="B74" s="1"/>
      <c r="C74" s="57"/>
      <c r="D74" s="73" t="s">
        <v>140</v>
      </c>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7"/>
      <c r="AM74" s="56"/>
    </row>
    <row r="75" spans="2:39" ht="16.5" customHeight="1" x14ac:dyDescent="0.3">
      <c r="B75" s="1"/>
      <c r="C75" s="57"/>
      <c r="D75" s="74" t="s">
        <v>75</v>
      </c>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7"/>
      <c r="AM75" s="56"/>
    </row>
    <row r="76" spans="2:39" ht="16.5" customHeight="1" x14ac:dyDescent="0.3">
      <c r="B76" s="1"/>
      <c r="C76" s="57"/>
      <c r="D76" s="74" t="s">
        <v>74</v>
      </c>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7"/>
      <c r="AM76" s="56"/>
    </row>
    <row r="77" spans="2:39" ht="16.5" customHeight="1" x14ac:dyDescent="0.3">
      <c r="B77" s="1"/>
      <c r="C77" s="57"/>
      <c r="D77" s="74" t="s">
        <v>76</v>
      </c>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7"/>
      <c r="AM77" s="56"/>
    </row>
    <row r="78" spans="2:39" ht="16.5" customHeight="1" x14ac:dyDescent="0.3">
      <c r="B78" s="1"/>
      <c r="C78" s="57"/>
      <c r="D78" s="74" t="s">
        <v>138</v>
      </c>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7"/>
      <c r="AM78" s="56"/>
    </row>
    <row r="79" spans="2:39" ht="16.5" customHeight="1" x14ac:dyDescent="0.3">
      <c r="B79" s="1"/>
      <c r="C79" s="57"/>
      <c r="D79" s="74" t="s">
        <v>139</v>
      </c>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7"/>
      <c r="AM79" s="56"/>
    </row>
    <row r="80" spans="2:39" ht="16.5" customHeight="1" x14ac:dyDescent="0.3">
      <c r="B80" s="1"/>
      <c r="C80" s="57"/>
      <c r="D80" s="74" t="s">
        <v>172</v>
      </c>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7"/>
      <c r="AM80" s="56"/>
    </row>
    <row r="81" spans="2:39" ht="16.5" customHeight="1" x14ac:dyDescent="0.3">
      <c r="B81" s="1"/>
      <c r="C81" s="58"/>
      <c r="D81" s="81" t="s">
        <v>141</v>
      </c>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3"/>
      <c r="AM81" s="56"/>
    </row>
    <row r="82" spans="2:39" ht="16.5" customHeight="1" thickBot="1" x14ac:dyDescent="0.35">
      <c r="B82" s="1"/>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1"/>
    </row>
    <row r="83" spans="2:39" ht="16.5" customHeight="1" x14ac:dyDescent="0.3">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2:39" ht="26.25" customHeight="1" x14ac:dyDescent="0.25">
      <c r="B84" s="1"/>
      <c r="C84" s="258" t="s">
        <v>145</v>
      </c>
      <c r="D84" s="258"/>
      <c r="E84" s="258"/>
      <c r="F84" s="258"/>
      <c r="G84" s="258"/>
      <c r="H84" s="259"/>
      <c r="I84" s="260" t="s">
        <v>146</v>
      </c>
      <c r="J84" s="261"/>
      <c r="K84" s="261"/>
      <c r="L84" s="261"/>
      <c r="M84" s="261"/>
      <c r="N84" s="261"/>
      <c r="O84" s="261"/>
      <c r="P84" s="261"/>
      <c r="Q84" s="261"/>
      <c r="R84" s="261"/>
      <c r="S84" s="261"/>
      <c r="T84" s="261"/>
      <c r="U84" s="261"/>
      <c r="V84" s="261"/>
      <c r="W84" s="262"/>
      <c r="X84" s="266" t="s">
        <v>173</v>
      </c>
      <c r="Y84" s="267"/>
      <c r="Z84" s="267"/>
      <c r="AA84" s="267"/>
      <c r="AB84" s="267"/>
      <c r="AC84" s="267"/>
      <c r="AD84" s="267"/>
      <c r="AE84" s="267"/>
      <c r="AF84" s="267"/>
      <c r="AG84" s="267"/>
      <c r="AH84" s="267"/>
      <c r="AI84" s="267"/>
      <c r="AJ84" s="267"/>
      <c r="AK84" s="267"/>
      <c r="AL84" s="268"/>
      <c r="AM84" s="32"/>
    </row>
    <row r="85" spans="2:39" ht="16.5" customHeight="1" x14ac:dyDescent="0.25">
      <c r="B85" s="1"/>
      <c r="C85" s="28"/>
      <c r="D85" s="28"/>
      <c r="E85" s="28"/>
      <c r="F85" s="28"/>
      <c r="G85" s="28"/>
      <c r="H85" s="28"/>
      <c r="I85" s="263"/>
      <c r="J85" s="264"/>
      <c r="K85" s="264"/>
      <c r="L85" s="264"/>
      <c r="M85" s="264"/>
      <c r="N85" s="264"/>
      <c r="O85" s="264"/>
      <c r="P85" s="264"/>
      <c r="Q85" s="264"/>
      <c r="R85" s="264"/>
      <c r="S85" s="264"/>
      <c r="T85" s="264"/>
      <c r="U85" s="264"/>
      <c r="V85" s="264"/>
      <c r="W85" s="265"/>
      <c r="X85" s="269"/>
      <c r="Y85" s="270"/>
      <c r="Z85" s="270"/>
      <c r="AA85" s="270"/>
      <c r="AB85" s="270"/>
      <c r="AC85" s="270"/>
      <c r="AD85" s="270"/>
      <c r="AE85" s="270"/>
      <c r="AF85" s="270"/>
      <c r="AG85" s="270"/>
      <c r="AH85" s="270"/>
      <c r="AI85" s="270"/>
      <c r="AJ85" s="270"/>
      <c r="AK85" s="270"/>
      <c r="AL85" s="271"/>
      <c r="AM85" s="32"/>
    </row>
    <row r="86" spans="2:39" ht="21.75" customHeight="1" x14ac:dyDescent="0.3">
      <c r="B86" s="1"/>
      <c r="C86" s="29"/>
      <c r="D86" s="233" t="s">
        <v>144</v>
      </c>
      <c r="E86" s="233"/>
      <c r="F86" s="233"/>
      <c r="G86" s="233"/>
      <c r="H86" s="234"/>
      <c r="I86" s="235"/>
      <c r="J86" s="236"/>
      <c r="K86" s="236"/>
      <c r="L86" s="236"/>
      <c r="M86" s="236"/>
      <c r="N86" s="236"/>
      <c r="O86" s="236"/>
      <c r="P86" s="236"/>
      <c r="Q86" s="236"/>
      <c r="R86" s="236"/>
      <c r="S86" s="236"/>
      <c r="T86" s="236"/>
      <c r="U86" s="236"/>
      <c r="V86" s="236"/>
      <c r="W86" s="237"/>
      <c r="X86" s="241"/>
      <c r="Y86" s="242"/>
      <c r="Z86" s="242"/>
      <c r="AA86" s="242"/>
      <c r="AB86" s="242"/>
      <c r="AC86" s="242"/>
      <c r="AD86" s="242"/>
      <c r="AE86" s="242"/>
      <c r="AF86" s="242"/>
      <c r="AG86" s="242"/>
      <c r="AH86" s="242"/>
      <c r="AI86" s="242"/>
      <c r="AJ86" s="242"/>
      <c r="AK86" s="242"/>
      <c r="AL86" s="243"/>
      <c r="AM86" s="4"/>
    </row>
    <row r="87" spans="2:39" ht="16.5" customHeight="1" x14ac:dyDescent="0.3">
      <c r="B87" s="1"/>
      <c r="C87" s="29"/>
      <c r="D87" s="233"/>
      <c r="E87" s="233"/>
      <c r="F87" s="233"/>
      <c r="G87" s="233"/>
      <c r="H87" s="234"/>
      <c r="I87" s="238"/>
      <c r="J87" s="239"/>
      <c r="K87" s="239"/>
      <c r="L87" s="239"/>
      <c r="M87" s="239"/>
      <c r="N87" s="239"/>
      <c r="O87" s="239"/>
      <c r="P87" s="239"/>
      <c r="Q87" s="239"/>
      <c r="R87" s="239"/>
      <c r="S87" s="239"/>
      <c r="T87" s="239"/>
      <c r="U87" s="239"/>
      <c r="V87" s="239"/>
      <c r="W87" s="240"/>
      <c r="X87" s="244"/>
      <c r="Y87" s="245"/>
      <c r="Z87" s="245"/>
      <c r="AA87" s="245"/>
      <c r="AB87" s="245"/>
      <c r="AC87" s="245"/>
      <c r="AD87" s="245"/>
      <c r="AE87" s="245"/>
      <c r="AF87" s="245"/>
      <c r="AG87" s="245"/>
      <c r="AH87" s="245"/>
      <c r="AI87" s="245"/>
      <c r="AJ87" s="245"/>
      <c r="AK87" s="245"/>
      <c r="AL87" s="246"/>
      <c r="AM87" s="4"/>
    </row>
    <row r="88" spans="2:39" ht="16.5" customHeight="1" x14ac:dyDescent="0.3">
      <c r="B88" s="1"/>
      <c r="C88" s="22"/>
      <c r="D88" s="185" t="s">
        <v>143</v>
      </c>
      <c r="E88" s="185"/>
      <c r="F88" s="185"/>
      <c r="G88" s="185"/>
      <c r="H88" s="284"/>
      <c r="I88" s="285"/>
      <c r="J88" s="188"/>
      <c r="K88" s="188"/>
      <c r="L88" s="188"/>
      <c r="M88" s="188"/>
      <c r="N88" s="188"/>
      <c r="O88" s="188"/>
      <c r="P88" s="188"/>
      <c r="Q88" s="188"/>
      <c r="R88" s="188"/>
      <c r="S88" s="188"/>
      <c r="T88" s="188"/>
      <c r="U88" s="188"/>
      <c r="V88" s="188"/>
      <c r="W88" s="286"/>
      <c r="X88" s="287"/>
      <c r="Y88" s="288"/>
      <c r="Z88" s="288"/>
      <c r="AA88" s="288"/>
      <c r="AB88" s="288"/>
      <c r="AC88" s="288"/>
      <c r="AD88" s="288"/>
      <c r="AE88" s="288"/>
      <c r="AF88" s="288"/>
      <c r="AG88" s="288"/>
      <c r="AH88" s="288"/>
      <c r="AI88" s="288"/>
      <c r="AJ88" s="288"/>
      <c r="AK88" s="288"/>
      <c r="AL88" s="289"/>
      <c r="AM88" s="4"/>
    </row>
    <row r="89" spans="2:39" ht="16.5" customHeight="1" x14ac:dyDescent="0.3">
      <c r="B89" s="1"/>
      <c r="C89" s="22"/>
      <c r="D89" s="185" t="s">
        <v>179</v>
      </c>
      <c r="E89" s="185"/>
      <c r="F89" s="185"/>
      <c r="G89" s="185"/>
      <c r="H89" s="284"/>
      <c r="I89" s="285"/>
      <c r="J89" s="188"/>
      <c r="K89" s="188"/>
      <c r="L89" s="188"/>
      <c r="M89" s="188"/>
      <c r="N89" s="188"/>
      <c r="O89" s="188"/>
      <c r="P89" s="188"/>
      <c r="Q89" s="188"/>
      <c r="R89" s="188"/>
      <c r="S89" s="188"/>
      <c r="T89" s="188"/>
      <c r="U89" s="188"/>
      <c r="V89" s="188"/>
      <c r="W89" s="286"/>
      <c r="X89" s="287"/>
      <c r="Y89" s="288"/>
      <c r="Z89" s="288"/>
      <c r="AA89" s="288"/>
      <c r="AB89" s="288"/>
      <c r="AC89" s="288"/>
      <c r="AD89" s="288"/>
      <c r="AE89" s="288"/>
      <c r="AF89" s="288"/>
      <c r="AG89" s="288"/>
      <c r="AH89" s="288"/>
      <c r="AI89" s="288"/>
      <c r="AJ89" s="288"/>
      <c r="AK89" s="288"/>
      <c r="AL89" s="289"/>
      <c r="AM89" s="4"/>
    </row>
    <row r="90" spans="2:39" ht="16.5" customHeight="1" x14ac:dyDescent="0.3">
      <c r="B90" s="1"/>
      <c r="C90" s="29"/>
      <c r="D90" s="233" t="s">
        <v>142</v>
      </c>
      <c r="E90" s="233"/>
      <c r="F90" s="233"/>
      <c r="G90" s="233"/>
      <c r="H90" s="234"/>
      <c r="I90" s="272"/>
      <c r="J90" s="273"/>
      <c r="K90" s="273"/>
      <c r="L90" s="273"/>
      <c r="M90" s="273"/>
      <c r="N90" s="273"/>
      <c r="O90" s="273"/>
      <c r="P90" s="273"/>
      <c r="Q90" s="273"/>
      <c r="R90" s="273"/>
      <c r="S90" s="273"/>
      <c r="T90" s="273"/>
      <c r="U90" s="273"/>
      <c r="V90" s="273"/>
      <c r="W90" s="274"/>
      <c r="X90" s="278"/>
      <c r="Y90" s="279"/>
      <c r="Z90" s="279"/>
      <c r="AA90" s="279"/>
      <c r="AB90" s="279"/>
      <c r="AC90" s="279"/>
      <c r="AD90" s="279"/>
      <c r="AE90" s="279"/>
      <c r="AF90" s="279"/>
      <c r="AG90" s="279"/>
      <c r="AH90" s="279"/>
      <c r="AI90" s="279"/>
      <c r="AJ90" s="279"/>
      <c r="AK90" s="279"/>
      <c r="AL90" s="280"/>
      <c r="AM90" s="4"/>
    </row>
    <row r="91" spans="2:39" ht="16.5" customHeight="1" x14ac:dyDescent="0.3">
      <c r="B91" s="1"/>
      <c r="C91" s="29"/>
      <c r="D91" s="233"/>
      <c r="E91" s="233"/>
      <c r="F91" s="233"/>
      <c r="G91" s="233"/>
      <c r="H91" s="234"/>
      <c r="I91" s="275"/>
      <c r="J91" s="276"/>
      <c r="K91" s="276"/>
      <c r="L91" s="276"/>
      <c r="M91" s="276"/>
      <c r="N91" s="276"/>
      <c r="O91" s="276"/>
      <c r="P91" s="276"/>
      <c r="Q91" s="276"/>
      <c r="R91" s="276"/>
      <c r="S91" s="276"/>
      <c r="T91" s="276"/>
      <c r="U91" s="276"/>
      <c r="V91" s="276"/>
      <c r="W91" s="277"/>
      <c r="X91" s="281"/>
      <c r="Y91" s="282"/>
      <c r="Z91" s="282"/>
      <c r="AA91" s="282"/>
      <c r="AB91" s="282"/>
      <c r="AC91" s="282"/>
      <c r="AD91" s="282"/>
      <c r="AE91" s="282"/>
      <c r="AF91" s="282"/>
      <c r="AG91" s="282"/>
      <c r="AH91" s="282"/>
      <c r="AI91" s="282"/>
      <c r="AJ91" s="282"/>
      <c r="AK91" s="282"/>
      <c r="AL91" s="283"/>
      <c r="AM91" s="4"/>
    </row>
    <row r="92" spans="2:39" ht="16.5" customHeight="1" x14ac:dyDescent="0.3">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42" t="s">
        <v>194</v>
      </c>
      <c r="AM92" s="1"/>
    </row>
    <row r="93" spans="2:39" ht="16.5" hidden="1" customHeight="1" x14ac:dyDescent="0.3">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2:39" ht="16.5" hidden="1" customHeight="1" x14ac:dyDescent="0.3">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2:39" ht="16.5" hidden="1" customHeight="1" x14ac:dyDescent="0.3">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2:39" ht="16.5" hidden="1" customHeight="1" x14ac:dyDescent="0.3">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2:39" ht="16.5" hidden="1" customHeight="1" x14ac:dyDescent="0.3">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2:39" ht="16.5" hidden="1" customHeight="1" x14ac:dyDescent="0.3">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2:39" ht="16.5" hidden="1" customHeight="1" x14ac:dyDescent="0.3">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2:39" ht="16.5" hidden="1" customHeight="1" x14ac:dyDescent="0.3">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2:39" ht="16.5" hidden="1" customHeight="1" x14ac:dyDescent="0.3">
      <c r="B101" s="1"/>
    </row>
    <row r="102" spans="2:39" ht="16.5" hidden="1" customHeight="1" x14ac:dyDescent="0.3">
      <c r="B102" s="1"/>
    </row>
    <row r="103" spans="2:39" ht="16.5" hidden="1" customHeight="1" x14ac:dyDescent="0.3"/>
    <row r="104" spans="2:39" ht="16.5" hidden="1" customHeight="1" x14ac:dyDescent="0.3"/>
    <row r="105" spans="2:39" ht="16.5" hidden="1" customHeight="1" x14ac:dyDescent="0.3"/>
    <row r="106" spans="2:39" ht="16.5" hidden="1" customHeight="1" x14ac:dyDescent="0.3"/>
    <row r="107" spans="2:39" ht="0" hidden="1" customHeight="1" x14ac:dyDescent="0.3"/>
    <row r="108" spans="2:39" ht="0" hidden="1" customHeight="1" x14ac:dyDescent="0.3"/>
    <row r="109" spans="2:39" ht="0" hidden="1" customHeight="1" x14ac:dyDescent="0.3"/>
    <row r="110" spans="2:39" ht="0" hidden="1" customHeight="1" x14ac:dyDescent="0.3"/>
    <row r="111" spans="2:39" ht="0" hidden="1" customHeight="1" x14ac:dyDescent="0.3"/>
    <row r="112" spans="2:39"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37" ht="0" hidden="1" customHeight="1" x14ac:dyDescent="0.3"/>
    <row r="138" ht="0" hidden="1" customHeight="1" x14ac:dyDescent="0.3"/>
    <row r="139" ht="0" hidden="1" customHeight="1" x14ac:dyDescent="0.3"/>
    <row r="140" ht="0" hidden="1" customHeight="1" x14ac:dyDescent="0.3"/>
    <row r="141"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t="0" hidden="1" customHeight="1" x14ac:dyDescent="0.3"/>
    <row r="155" ht="0" hidden="1" customHeight="1" x14ac:dyDescent="0.3"/>
    <row r="156" ht="0" hidden="1" customHeight="1" x14ac:dyDescent="0.3"/>
    <row r="157" ht="0" hidden="1" customHeight="1" x14ac:dyDescent="0.3"/>
    <row r="158" ht="0" hidden="1" customHeight="1" x14ac:dyDescent="0.3"/>
    <row r="159" ht="0" hidden="1" customHeight="1" x14ac:dyDescent="0.3"/>
    <row r="160" ht="0" hidden="1" customHeight="1" x14ac:dyDescent="0.3"/>
    <row r="161" ht="0" hidden="1" customHeight="1" x14ac:dyDescent="0.3"/>
    <row r="162"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row r="171" ht="0" hidden="1" customHeight="1" x14ac:dyDescent="0.3"/>
    <row r="172" ht="0" hidden="1" customHeight="1" x14ac:dyDescent="0.3"/>
    <row r="173" ht="0" hidden="1" customHeight="1" x14ac:dyDescent="0.3"/>
    <row r="174" ht="0" hidden="1" customHeight="1" x14ac:dyDescent="0.3"/>
    <row r="177" ht="0" hidden="1" customHeight="1" x14ac:dyDescent="0.3"/>
    <row r="178" ht="0" hidden="1" customHeight="1" x14ac:dyDescent="0.3"/>
    <row r="179" ht="0" hidden="1" customHeight="1" x14ac:dyDescent="0.3"/>
    <row r="180" ht="0" hidden="1" customHeight="1" x14ac:dyDescent="0.3"/>
    <row r="181" ht="0" hidden="1" customHeight="1" x14ac:dyDescent="0.3"/>
    <row r="182" ht="0" hidden="1" customHeight="1" x14ac:dyDescent="0.3"/>
    <row r="183" ht="0" hidden="1" customHeight="1" x14ac:dyDescent="0.3"/>
    <row r="184" ht="0" hidden="1" customHeight="1" x14ac:dyDescent="0.3"/>
    <row r="185" ht="0" hidden="1" customHeight="1" x14ac:dyDescent="0.3"/>
    <row r="186" ht="0" hidden="1" customHeight="1" x14ac:dyDescent="0.3"/>
    <row r="187" ht="0" hidden="1" customHeight="1" x14ac:dyDescent="0.3"/>
    <row r="188" ht="0" hidden="1" customHeight="1" x14ac:dyDescent="0.3"/>
    <row r="189" ht="0" hidden="1" customHeight="1" x14ac:dyDescent="0.3"/>
    <row r="190" ht="0" hidden="1" customHeight="1" x14ac:dyDescent="0.3"/>
    <row r="191" ht="0" hidden="1" customHeight="1" x14ac:dyDescent="0.3"/>
    <row r="192" ht="0" hidden="1" customHeight="1" x14ac:dyDescent="0.3"/>
    <row r="193" ht="0" hidden="1" customHeight="1" x14ac:dyDescent="0.3"/>
    <row r="194" ht="0" hidden="1" customHeight="1" x14ac:dyDescent="0.3"/>
    <row r="195" ht="0" hidden="1" customHeight="1" x14ac:dyDescent="0.3"/>
    <row r="196" ht="0" hidden="1" customHeight="1" x14ac:dyDescent="0.3"/>
    <row r="200" ht="0" hidden="1" customHeight="1" x14ac:dyDescent="0.3"/>
    <row r="201" ht="0" hidden="1" customHeight="1" x14ac:dyDescent="0.3"/>
    <row r="202" ht="0" hidden="1" customHeight="1" x14ac:dyDescent="0.3"/>
    <row r="203" ht="0" hidden="1" customHeight="1" x14ac:dyDescent="0.3"/>
    <row r="204" ht="0" hidden="1" customHeight="1" x14ac:dyDescent="0.3"/>
    <row r="205" ht="0" hidden="1" customHeight="1" x14ac:dyDescent="0.3"/>
    <row r="206" ht="0" hidden="1" customHeight="1" x14ac:dyDescent="0.3"/>
    <row r="209" ht="0" hidden="1" customHeight="1" x14ac:dyDescent="0.3"/>
    <row r="211" ht="0" hidden="1" customHeight="1" x14ac:dyDescent="0.3"/>
    <row r="212" ht="0" hidden="1" customHeight="1" x14ac:dyDescent="0.3"/>
    <row r="213" ht="0" hidden="1" customHeight="1" x14ac:dyDescent="0.3"/>
    <row r="214" ht="0" hidden="1" customHeight="1" x14ac:dyDescent="0.3"/>
    <row r="215" ht="0" hidden="1" customHeight="1" x14ac:dyDescent="0.3"/>
    <row r="216" ht="0" hidden="1" customHeight="1" x14ac:dyDescent="0.3"/>
    <row r="217" ht="0" hidden="1" customHeight="1" x14ac:dyDescent="0.3"/>
    <row r="218" ht="0" hidden="1" customHeight="1" x14ac:dyDescent="0.3"/>
    <row r="219" ht="0" hidden="1" customHeight="1" x14ac:dyDescent="0.3"/>
    <row r="220" ht="0" hidden="1" customHeight="1" x14ac:dyDescent="0.3"/>
    <row r="223" ht="0" hidden="1" customHeight="1" x14ac:dyDescent="0.3"/>
    <row r="224" ht="0" hidden="1" customHeight="1" x14ac:dyDescent="0.3"/>
    <row r="225" ht="0" hidden="1" customHeight="1" x14ac:dyDescent="0.3"/>
    <row r="226" ht="0" hidden="1" customHeight="1" x14ac:dyDescent="0.3"/>
    <row r="227" ht="0" hidden="1" customHeight="1" x14ac:dyDescent="0.3"/>
    <row r="228" ht="0" hidden="1" customHeight="1" x14ac:dyDescent="0.3"/>
    <row r="229" ht="0" hidden="1" customHeight="1" x14ac:dyDescent="0.3"/>
    <row r="232" ht="0" hidden="1" customHeight="1" x14ac:dyDescent="0.3"/>
    <row r="233" ht="0" hidden="1" customHeight="1" x14ac:dyDescent="0.3"/>
    <row r="234" ht="0" hidden="1" customHeight="1" x14ac:dyDescent="0.3"/>
    <row r="235" ht="0" hidden="1" customHeight="1" x14ac:dyDescent="0.3"/>
    <row r="236" ht="0" hidden="1" customHeight="1" x14ac:dyDescent="0.3"/>
  </sheetData>
  <sheetProtection algorithmName="SHA-512" hashValue="ffr6u7nUxhXwUfNDF8/2s782jvhd2Bcyu5QVbjD+/fTVvQ9NtIA+eEBQlnBuq9gnzBhaBOoEZn2eSXnIglMOSA==" saltValue="mDMojQgoqEKt1s16SY9oCg==" spinCount="100000" sheet="1" objects="1" scenarios="1" formatCells="0" selectLockedCells="1"/>
  <mergeCells count="82">
    <mergeCell ref="U43:Z44"/>
    <mergeCell ref="G9:AL9"/>
    <mergeCell ref="Z17:AA17"/>
    <mergeCell ref="AA40:AB40"/>
    <mergeCell ref="AC40:AD40"/>
    <mergeCell ref="AE40:AF40"/>
    <mergeCell ref="AG40:AH40"/>
    <mergeCell ref="AI40:AJ40"/>
    <mergeCell ref="AK40:AL40"/>
    <mergeCell ref="AE41:AF44"/>
    <mergeCell ref="AG41:AH44"/>
    <mergeCell ref="AI41:AJ44"/>
    <mergeCell ref="AK41:AL44"/>
    <mergeCell ref="C2:G5"/>
    <mergeCell ref="H2:P5"/>
    <mergeCell ref="Q2:Y5"/>
    <mergeCell ref="Z2:AL5"/>
    <mergeCell ref="C7:F7"/>
    <mergeCell ref="G7:Q7"/>
    <mergeCell ref="R7:U7"/>
    <mergeCell ref="V7:AA7"/>
    <mergeCell ref="AC7:AF7"/>
    <mergeCell ref="AG7:AL7"/>
    <mergeCell ref="C9:E9"/>
    <mergeCell ref="I17:K17"/>
    <mergeCell ref="S17:U17"/>
    <mergeCell ref="V17:W17"/>
    <mergeCell ref="AK39:AL39"/>
    <mergeCell ref="AA39:AB39"/>
    <mergeCell ref="AC39:AD39"/>
    <mergeCell ref="AE39:AF39"/>
    <mergeCell ref="AG39:AH39"/>
    <mergeCell ref="AI39:AJ39"/>
    <mergeCell ref="C29:AL30"/>
    <mergeCell ref="AD17:AL18"/>
    <mergeCell ref="Y32:AC34"/>
    <mergeCell ref="Z27:AL28"/>
    <mergeCell ref="Q32:U34"/>
    <mergeCell ref="AA45:AB49"/>
    <mergeCell ref="AC45:AD49"/>
    <mergeCell ref="AE45:AF49"/>
    <mergeCell ref="AG45:AH49"/>
    <mergeCell ref="AI45:AJ49"/>
    <mergeCell ref="AK50:AL52"/>
    <mergeCell ref="AA53:AB55"/>
    <mergeCell ref="AC53:AD55"/>
    <mergeCell ref="AE53:AF55"/>
    <mergeCell ref="AG53:AH55"/>
    <mergeCell ref="AI53:AJ55"/>
    <mergeCell ref="AK45:AL49"/>
    <mergeCell ref="AA41:AB44"/>
    <mergeCell ref="AC41:AD44"/>
    <mergeCell ref="C84:H84"/>
    <mergeCell ref="I84:W85"/>
    <mergeCell ref="X84:AL85"/>
    <mergeCell ref="Z60:AL63"/>
    <mergeCell ref="C57:AL57"/>
    <mergeCell ref="M58:AL58"/>
    <mergeCell ref="C59:AL59"/>
    <mergeCell ref="AK53:AL55"/>
    <mergeCell ref="AA50:AB52"/>
    <mergeCell ref="AC50:AD52"/>
    <mergeCell ref="AE50:AF52"/>
    <mergeCell ref="AG50:AH52"/>
    <mergeCell ref="AI50:AJ52"/>
    <mergeCell ref="D86:H87"/>
    <mergeCell ref="I86:W87"/>
    <mergeCell ref="C60:G63"/>
    <mergeCell ref="H60:P63"/>
    <mergeCell ref="Q60:Y63"/>
    <mergeCell ref="C65:AL65"/>
    <mergeCell ref="X86:AL87"/>
    <mergeCell ref="C66:AL71"/>
    <mergeCell ref="D90:H91"/>
    <mergeCell ref="I90:W91"/>
    <mergeCell ref="X90:AL91"/>
    <mergeCell ref="D88:H88"/>
    <mergeCell ref="I88:W88"/>
    <mergeCell ref="X88:AL88"/>
    <mergeCell ref="D89:H89"/>
    <mergeCell ref="I89:W89"/>
    <mergeCell ref="X89:AL89"/>
  </mergeCells>
  <conditionalFormatting sqref="C19:E19 G19:L19">
    <cfRule type="expression" dxfId="12" priority="15">
      <formula>$AN$16=1</formula>
    </cfRule>
  </conditionalFormatting>
  <conditionalFormatting sqref="C21:E21 G21:AH21">
    <cfRule type="expression" dxfId="11" priority="12">
      <formula>$AQ$16=1</formula>
    </cfRule>
  </conditionalFormatting>
  <conditionalFormatting sqref="D74">
    <cfRule type="expression" dxfId="10" priority="11">
      <formula>$AN$12&lt;&gt;1</formula>
    </cfRule>
  </conditionalFormatting>
  <conditionalFormatting sqref="D75:D76">
    <cfRule type="expression" dxfId="9" priority="19">
      <formula>OR(AND($AN$32=0,$AN$34=0),AND($AN$32=2,$AN$34=3))</formula>
    </cfRule>
  </conditionalFormatting>
  <conditionalFormatting sqref="D77">
    <cfRule type="expression" dxfId="8" priority="20">
      <formula>$AP$45=0</formula>
    </cfRule>
  </conditionalFormatting>
  <conditionalFormatting sqref="D78">
    <cfRule type="expression" dxfId="7" priority="5">
      <formula>$AN$20&lt;&gt;1</formula>
    </cfRule>
  </conditionalFormatting>
  <conditionalFormatting sqref="D79">
    <cfRule type="expression" dxfId="6" priority="4">
      <formula>$AN$21&lt;&gt;1</formula>
    </cfRule>
  </conditionalFormatting>
  <conditionalFormatting sqref="D80">
    <cfRule type="expression" dxfId="5" priority="3">
      <formula>$AN$21&lt;&gt;2</formula>
    </cfRule>
  </conditionalFormatting>
  <conditionalFormatting sqref="D81">
    <cfRule type="expression" dxfId="4" priority="1">
      <formula>OR($AP$42&lt;&gt;2,$AP$42&lt;&gt;3,$AP$42&lt;&gt;4,$AP$42&lt;&gt;5,$AP$42&lt;&gt;6,$AP$42&lt;&gt;0)</formula>
    </cfRule>
  </conditionalFormatting>
  <conditionalFormatting sqref="N19">
    <cfRule type="expression" dxfId="3" priority="13">
      <formula>$AN$16=1</formula>
    </cfRule>
  </conditionalFormatting>
  <conditionalFormatting sqref="AD17">
    <cfRule type="cellIs" dxfId="2" priority="17" operator="equal">
      <formula>"Befreites Projekt"</formula>
    </cfRule>
    <cfRule type="cellIs" dxfId="1" priority="18" operator="equal">
      <formula>"Nachweisspflichtiges Projekt"</formula>
    </cfRule>
  </conditionalFormatting>
  <conditionalFormatting sqref="AE12:AI12">
    <cfRule type="cellIs" dxfId="0" priority="14" operator="equal">
      <formula>"à renseigner"</formula>
    </cfRule>
  </conditionalFormatting>
  <printOptions horizontalCentered="1"/>
  <pageMargins left="0.23622047244094491" right="0.23622047244094491" top="0.74803149606299213" bottom="0.74803149606299213" header="0.31496062992125984" footer="0.31496062992125984"/>
  <pageSetup paperSize="9" scale="71" orientation="portrait" r:id="rId1"/>
  <rowBreaks count="1" manualBreakCount="1">
    <brk id="58" min="1" max="38" man="1"/>
  </rowBreaks>
  <ignoredErrors>
    <ignoredError sqref="I20"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1061" r:id="rId4" name="ouinon">
              <controlPr defaultSize="0" autoFill="0" autoLine="0" autoPict="0">
                <anchor moveWithCells="1">
                  <from>
                    <xdr:col>9</xdr:col>
                    <xdr:colOff>198120</xdr:colOff>
                    <xdr:row>32</xdr:row>
                    <xdr:rowOff>99060</xdr:rowOff>
                  </from>
                  <to>
                    <xdr:col>11</xdr:col>
                    <xdr:colOff>327660</xdr:colOff>
                    <xdr:row>33</xdr:row>
                    <xdr:rowOff>182880</xdr:rowOff>
                  </to>
                </anchor>
              </controlPr>
            </control>
          </mc:Choice>
        </mc:AlternateContent>
        <mc:AlternateContent xmlns:mc="http://schemas.openxmlformats.org/markup-compatibility/2006">
          <mc:Choice Requires="x14">
            <control shapeId="1062" r:id="rId5" name="Option Button 38">
              <controlPr defaultSize="0" autoFill="0" autoLine="0" autoPict="0">
                <anchor moveWithCells="1">
                  <from>
                    <xdr:col>10</xdr:col>
                    <xdr:colOff>7620</xdr:colOff>
                    <xdr:row>31</xdr:row>
                    <xdr:rowOff>22860</xdr:rowOff>
                  </from>
                  <to>
                    <xdr:col>12</xdr:col>
                    <xdr:colOff>7620</xdr:colOff>
                    <xdr:row>32</xdr:row>
                    <xdr:rowOff>99060</xdr:rowOff>
                  </to>
                </anchor>
              </controlPr>
            </control>
          </mc:Choice>
        </mc:AlternateContent>
        <mc:AlternateContent xmlns:mc="http://schemas.openxmlformats.org/markup-compatibility/2006">
          <mc:Choice Requires="x14">
            <control shapeId="1063" r:id="rId6" name="Option Button 39">
              <controlPr defaultSize="0" autoFill="0" autoLine="0" autoPict="0">
                <anchor moveWithCells="1">
                  <from>
                    <xdr:col>2</xdr:col>
                    <xdr:colOff>76200</xdr:colOff>
                    <xdr:row>26</xdr:row>
                    <xdr:rowOff>30480</xdr:rowOff>
                  </from>
                  <to>
                    <xdr:col>6</xdr:col>
                    <xdr:colOff>7620</xdr:colOff>
                    <xdr:row>27</xdr:row>
                    <xdr:rowOff>7620</xdr:rowOff>
                  </to>
                </anchor>
              </controlPr>
            </control>
          </mc:Choice>
        </mc:AlternateContent>
        <mc:AlternateContent xmlns:mc="http://schemas.openxmlformats.org/markup-compatibility/2006">
          <mc:Choice Requires="x14">
            <control shapeId="1064" r:id="rId7" name="Option Button 40">
              <controlPr defaultSize="0" autoFill="0" autoLine="0" autoPict="0">
                <anchor moveWithCells="1">
                  <from>
                    <xdr:col>9</xdr:col>
                    <xdr:colOff>30480</xdr:colOff>
                    <xdr:row>26</xdr:row>
                    <xdr:rowOff>30480</xdr:rowOff>
                  </from>
                  <to>
                    <xdr:col>13</xdr:col>
                    <xdr:colOff>99060</xdr:colOff>
                    <xdr:row>27</xdr:row>
                    <xdr:rowOff>7620</xdr:rowOff>
                  </to>
                </anchor>
              </controlPr>
            </control>
          </mc:Choice>
        </mc:AlternateContent>
        <mc:AlternateContent xmlns:mc="http://schemas.openxmlformats.org/markup-compatibility/2006">
          <mc:Choice Requires="x14">
            <control shapeId="1070" r:id="rId8" name="Group Box 46">
              <controlPr locked="0" defaultSize="0" autoFill="0" autoPict="0">
                <anchor moveWithCells="1">
                  <from>
                    <xdr:col>1</xdr:col>
                    <xdr:colOff>190500</xdr:colOff>
                    <xdr:row>26</xdr:row>
                    <xdr:rowOff>0</xdr:rowOff>
                  </from>
                  <to>
                    <xdr:col>24</xdr:col>
                    <xdr:colOff>0</xdr:colOff>
                    <xdr:row>27</xdr:row>
                    <xdr:rowOff>7620</xdr:rowOff>
                  </to>
                </anchor>
              </controlPr>
            </control>
          </mc:Choice>
        </mc:AlternateContent>
        <mc:AlternateContent xmlns:mc="http://schemas.openxmlformats.org/markup-compatibility/2006">
          <mc:Choice Requires="x14">
            <control shapeId="1075" r:id="rId9" name="Group Box 51">
              <controlPr defaultSize="0" autoFill="0" autoPict="0">
                <anchor moveWithCells="1">
                  <from>
                    <xdr:col>3</xdr:col>
                    <xdr:colOff>7620</xdr:colOff>
                    <xdr:row>39</xdr:row>
                    <xdr:rowOff>7620</xdr:rowOff>
                  </from>
                  <to>
                    <xdr:col>36</xdr:col>
                    <xdr:colOff>7620</xdr:colOff>
                    <xdr:row>55</xdr:row>
                    <xdr:rowOff>0</xdr:rowOff>
                  </to>
                </anchor>
              </controlPr>
            </control>
          </mc:Choice>
        </mc:AlternateContent>
        <mc:AlternateContent xmlns:mc="http://schemas.openxmlformats.org/markup-compatibility/2006">
          <mc:Choice Requires="x14">
            <control shapeId="1076" r:id="rId10" name="Option Button 52">
              <controlPr defaultSize="0" autoFill="0" autoLine="0" autoPict="0">
                <anchor moveWithCells="1">
                  <from>
                    <xdr:col>26</xdr:col>
                    <xdr:colOff>106680</xdr:colOff>
                    <xdr:row>41</xdr:row>
                    <xdr:rowOff>38100</xdr:rowOff>
                  </from>
                  <to>
                    <xdr:col>27</xdr:col>
                    <xdr:colOff>60960</xdr:colOff>
                    <xdr:row>42</xdr:row>
                    <xdr:rowOff>60960</xdr:rowOff>
                  </to>
                </anchor>
              </controlPr>
            </control>
          </mc:Choice>
        </mc:AlternateContent>
        <mc:AlternateContent xmlns:mc="http://schemas.openxmlformats.org/markup-compatibility/2006">
          <mc:Choice Requires="x14">
            <control shapeId="1092" r:id="rId11" name="Option Button 68">
              <controlPr defaultSize="0" autoFill="0" autoLine="0" autoPict="0">
                <anchor moveWithCells="1">
                  <from>
                    <xdr:col>26</xdr:col>
                    <xdr:colOff>106680</xdr:colOff>
                    <xdr:row>45</xdr:row>
                    <xdr:rowOff>152400</xdr:rowOff>
                  </from>
                  <to>
                    <xdr:col>27</xdr:col>
                    <xdr:colOff>60960</xdr:colOff>
                    <xdr:row>46</xdr:row>
                    <xdr:rowOff>175260</xdr:rowOff>
                  </to>
                </anchor>
              </controlPr>
            </control>
          </mc:Choice>
        </mc:AlternateContent>
        <mc:AlternateContent xmlns:mc="http://schemas.openxmlformats.org/markup-compatibility/2006">
          <mc:Choice Requires="x14">
            <control shapeId="1093" r:id="rId12" name="Option Button 69">
              <controlPr defaultSize="0" autoFill="0" autoLine="0" autoPict="0">
                <anchor moveWithCells="1">
                  <from>
                    <xdr:col>28</xdr:col>
                    <xdr:colOff>114300</xdr:colOff>
                    <xdr:row>45</xdr:row>
                    <xdr:rowOff>152400</xdr:rowOff>
                  </from>
                  <to>
                    <xdr:col>29</xdr:col>
                    <xdr:colOff>60960</xdr:colOff>
                    <xdr:row>46</xdr:row>
                    <xdr:rowOff>175260</xdr:rowOff>
                  </to>
                </anchor>
              </controlPr>
            </control>
          </mc:Choice>
        </mc:AlternateContent>
        <mc:AlternateContent xmlns:mc="http://schemas.openxmlformats.org/markup-compatibility/2006">
          <mc:Choice Requires="x14">
            <control shapeId="1094" r:id="rId13" name="Option Button 70">
              <controlPr defaultSize="0" autoFill="0" autoLine="0" autoPict="0">
                <anchor moveWithCells="1">
                  <from>
                    <xdr:col>30</xdr:col>
                    <xdr:colOff>182880</xdr:colOff>
                    <xdr:row>45</xdr:row>
                    <xdr:rowOff>152400</xdr:rowOff>
                  </from>
                  <to>
                    <xdr:col>31</xdr:col>
                    <xdr:colOff>114300</xdr:colOff>
                    <xdr:row>46</xdr:row>
                    <xdr:rowOff>175260</xdr:rowOff>
                  </to>
                </anchor>
              </controlPr>
            </control>
          </mc:Choice>
        </mc:AlternateContent>
        <mc:AlternateContent xmlns:mc="http://schemas.openxmlformats.org/markup-compatibility/2006">
          <mc:Choice Requires="x14">
            <control shapeId="1095" r:id="rId14" name="Option Button 71">
              <controlPr defaultSize="0" autoFill="0" autoLine="0" autoPict="0">
                <anchor moveWithCells="1">
                  <from>
                    <xdr:col>32</xdr:col>
                    <xdr:colOff>99060</xdr:colOff>
                    <xdr:row>45</xdr:row>
                    <xdr:rowOff>152400</xdr:rowOff>
                  </from>
                  <to>
                    <xdr:col>33</xdr:col>
                    <xdr:colOff>121920</xdr:colOff>
                    <xdr:row>46</xdr:row>
                    <xdr:rowOff>175260</xdr:rowOff>
                  </to>
                </anchor>
              </controlPr>
            </control>
          </mc:Choice>
        </mc:AlternateContent>
        <mc:AlternateContent xmlns:mc="http://schemas.openxmlformats.org/markup-compatibility/2006">
          <mc:Choice Requires="x14">
            <control shapeId="1096" r:id="rId15" name="Option Button 72">
              <controlPr defaultSize="0" autoFill="0" autoLine="0" autoPict="0">
                <anchor moveWithCells="1">
                  <from>
                    <xdr:col>34</xdr:col>
                    <xdr:colOff>99060</xdr:colOff>
                    <xdr:row>45</xdr:row>
                    <xdr:rowOff>152400</xdr:rowOff>
                  </from>
                  <to>
                    <xdr:col>35</xdr:col>
                    <xdr:colOff>121920</xdr:colOff>
                    <xdr:row>46</xdr:row>
                    <xdr:rowOff>175260</xdr:rowOff>
                  </to>
                </anchor>
              </controlPr>
            </control>
          </mc:Choice>
        </mc:AlternateContent>
        <mc:AlternateContent xmlns:mc="http://schemas.openxmlformats.org/markup-compatibility/2006">
          <mc:Choice Requires="x14">
            <control shapeId="1097" r:id="rId16" name="Option Button 73">
              <controlPr defaultSize="0" autoFill="0" autoLine="0" autoPict="0">
                <anchor moveWithCells="1">
                  <from>
                    <xdr:col>28</xdr:col>
                    <xdr:colOff>114300</xdr:colOff>
                    <xdr:row>41</xdr:row>
                    <xdr:rowOff>38100</xdr:rowOff>
                  </from>
                  <to>
                    <xdr:col>29</xdr:col>
                    <xdr:colOff>60960</xdr:colOff>
                    <xdr:row>42</xdr:row>
                    <xdr:rowOff>60960</xdr:rowOff>
                  </to>
                </anchor>
              </controlPr>
            </control>
          </mc:Choice>
        </mc:AlternateContent>
        <mc:AlternateContent xmlns:mc="http://schemas.openxmlformats.org/markup-compatibility/2006">
          <mc:Choice Requires="x14">
            <control shapeId="1098" r:id="rId17" name="Option Button 74">
              <controlPr defaultSize="0" autoFill="0" autoLine="0" autoPict="0">
                <anchor moveWithCells="1">
                  <from>
                    <xdr:col>30</xdr:col>
                    <xdr:colOff>182880</xdr:colOff>
                    <xdr:row>41</xdr:row>
                    <xdr:rowOff>38100</xdr:rowOff>
                  </from>
                  <to>
                    <xdr:col>31</xdr:col>
                    <xdr:colOff>114300</xdr:colOff>
                    <xdr:row>42</xdr:row>
                    <xdr:rowOff>60960</xdr:rowOff>
                  </to>
                </anchor>
              </controlPr>
            </control>
          </mc:Choice>
        </mc:AlternateContent>
        <mc:AlternateContent xmlns:mc="http://schemas.openxmlformats.org/markup-compatibility/2006">
          <mc:Choice Requires="x14">
            <control shapeId="1099" r:id="rId18" name="Option Button 75">
              <controlPr defaultSize="0" autoFill="0" autoLine="0" autoPict="0">
                <anchor moveWithCells="1">
                  <from>
                    <xdr:col>32</xdr:col>
                    <xdr:colOff>99060</xdr:colOff>
                    <xdr:row>41</xdr:row>
                    <xdr:rowOff>38100</xdr:rowOff>
                  </from>
                  <to>
                    <xdr:col>33</xdr:col>
                    <xdr:colOff>121920</xdr:colOff>
                    <xdr:row>42</xdr:row>
                    <xdr:rowOff>60960</xdr:rowOff>
                  </to>
                </anchor>
              </controlPr>
            </control>
          </mc:Choice>
        </mc:AlternateContent>
        <mc:AlternateContent xmlns:mc="http://schemas.openxmlformats.org/markup-compatibility/2006">
          <mc:Choice Requires="x14">
            <control shapeId="1100" r:id="rId19" name="Option Button 76">
              <controlPr defaultSize="0" autoFill="0" autoLine="0" autoPict="0">
                <anchor moveWithCells="1">
                  <from>
                    <xdr:col>26</xdr:col>
                    <xdr:colOff>106680</xdr:colOff>
                    <xdr:row>49</xdr:row>
                    <xdr:rowOff>175260</xdr:rowOff>
                  </from>
                  <to>
                    <xdr:col>27</xdr:col>
                    <xdr:colOff>60960</xdr:colOff>
                    <xdr:row>51</xdr:row>
                    <xdr:rowOff>0</xdr:rowOff>
                  </to>
                </anchor>
              </controlPr>
            </control>
          </mc:Choice>
        </mc:AlternateContent>
        <mc:AlternateContent xmlns:mc="http://schemas.openxmlformats.org/markup-compatibility/2006">
          <mc:Choice Requires="x14">
            <control shapeId="1101" r:id="rId20" name="Option Button 77">
              <controlPr defaultSize="0" autoFill="0" autoLine="0" autoPict="0">
                <anchor moveWithCells="1">
                  <from>
                    <xdr:col>28</xdr:col>
                    <xdr:colOff>114300</xdr:colOff>
                    <xdr:row>49</xdr:row>
                    <xdr:rowOff>175260</xdr:rowOff>
                  </from>
                  <to>
                    <xdr:col>29</xdr:col>
                    <xdr:colOff>60960</xdr:colOff>
                    <xdr:row>51</xdr:row>
                    <xdr:rowOff>0</xdr:rowOff>
                  </to>
                </anchor>
              </controlPr>
            </control>
          </mc:Choice>
        </mc:AlternateContent>
        <mc:AlternateContent xmlns:mc="http://schemas.openxmlformats.org/markup-compatibility/2006">
          <mc:Choice Requires="x14">
            <control shapeId="1102" r:id="rId21" name="Option Button 78">
              <controlPr defaultSize="0" autoFill="0" autoLine="0" autoPict="0">
                <anchor moveWithCells="1">
                  <from>
                    <xdr:col>30</xdr:col>
                    <xdr:colOff>182880</xdr:colOff>
                    <xdr:row>49</xdr:row>
                    <xdr:rowOff>175260</xdr:rowOff>
                  </from>
                  <to>
                    <xdr:col>31</xdr:col>
                    <xdr:colOff>114300</xdr:colOff>
                    <xdr:row>51</xdr:row>
                    <xdr:rowOff>0</xdr:rowOff>
                  </to>
                </anchor>
              </controlPr>
            </control>
          </mc:Choice>
        </mc:AlternateContent>
        <mc:AlternateContent xmlns:mc="http://schemas.openxmlformats.org/markup-compatibility/2006">
          <mc:Choice Requires="x14">
            <control shapeId="1103" r:id="rId22" name="Option Button 79">
              <controlPr defaultSize="0" autoFill="0" autoLine="0" autoPict="0">
                <anchor moveWithCells="1">
                  <from>
                    <xdr:col>26</xdr:col>
                    <xdr:colOff>106680</xdr:colOff>
                    <xdr:row>53</xdr:row>
                    <xdr:rowOff>7620</xdr:rowOff>
                  </from>
                  <to>
                    <xdr:col>27</xdr:col>
                    <xdr:colOff>60960</xdr:colOff>
                    <xdr:row>54</xdr:row>
                    <xdr:rowOff>30480</xdr:rowOff>
                  </to>
                </anchor>
              </controlPr>
            </control>
          </mc:Choice>
        </mc:AlternateContent>
        <mc:AlternateContent xmlns:mc="http://schemas.openxmlformats.org/markup-compatibility/2006">
          <mc:Choice Requires="x14">
            <control shapeId="1104" r:id="rId23" name="Option Button 80">
              <controlPr defaultSize="0" autoFill="0" autoLine="0" autoPict="0">
                <anchor moveWithCells="1">
                  <from>
                    <xdr:col>28</xdr:col>
                    <xdr:colOff>114300</xdr:colOff>
                    <xdr:row>53</xdr:row>
                    <xdr:rowOff>7620</xdr:rowOff>
                  </from>
                  <to>
                    <xdr:col>29</xdr:col>
                    <xdr:colOff>60960</xdr:colOff>
                    <xdr:row>54</xdr:row>
                    <xdr:rowOff>30480</xdr:rowOff>
                  </to>
                </anchor>
              </controlPr>
            </control>
          </mc:Choice>
        </mc:AlternateContent>
        <mc:AlternateContent xmlns:mc="http://schemas.openxmlformats.org/markup-compatibility/2006">
          <mc:Choice Requires="x14">
            <control shapeId="1105" r:id="rId24" name="Option Button 81">
              <controlPr defaultSize="0" autoFill="0" autoLine="0" autoPict="0">
                <anchor moveWithCells="1">
                  <from>
                    <xdr:col>30</xdr:col>
                    <xdr:colOff>175260</xdr:colOff>
                    <xdr:row>53</xdr:row>
                    <xdr:rowOff>7620</xdr:rowOff>
                  </from>
                  <to>
                    <xdr:col>31</xdr:col>
                    <xdr:colOff>106680</xdr:colOff>
                    <xdr:row>54</xdr:row>
                    <xdr:rowOff>30480</xdr:rowOff>
                  </to>
                </anchor>
              </controlPr>
            </control>
          </mc:Choice>
        </mc:AlternateContent>
        <mc:AlternateContent xmlns:mc="http://schemas.openxmlformats.org/markup-compatibility/2006">
          <mc:Choice Requires="x14">
            <control shapeId="1106" r:id="rId25" name="Option Button 82">
              <controlPr defaultSize="0" autoFill="0" autoLine="0" autoPict="0">
                <anchor moveWithCells="1">
                  <from>
                    <xdr:col>32</xdr:col>
                    <xdr:colOff>99060</xdr:colOff>
                    <xdr:row>53</xdr:row>
                    <xdr:rowOff>7620</xdr:rowOff>
                  </from>
                  <to>
                    <xdr:col>33</xdr:col>
                    <xdr:colOff>121920</xdr:colOff>
                    <xdr:row>54</xdr:row>
                    <xdr:rowOff>30480</xdr:rowOff>
                  </to>
                </anchor>
              </controlPr>
            </control>
          </mc:Choice>
        </mc:AlternateContent>
        <mc:AlternateContent xmlns:mc="http://schemas.openxmlformats.org/markup-compatibility/2006">
          <mc:Choice Requires="x14">
            <control shapeId="1124" r:id="rId26" name="Group Box 100">
              <controlPr defaultSize="0" autoFill="0" autoPict="0">
                <anchor moveWithCells="1">
                  <from>
                    <xdr:col>9</xdr:col>
                    <xdr:colOff>175260</xdr:colOff>
                    <xdr:row>31</xdr:row>
                    <xdr:rowOff>0</xdr:rowOff>
                  </from>
                  <to>
                    <xdr:col>12</xdr:col>
                    <xdr:colOff>22860</xdr:colOff>
                    <xdr:row>34</xdr:row>
                    <xdr:rowOff>7620</xdr:rowOff>
                  </to>
                </anchor>
              </controlPr>
            </control>
          </mc:Choice>
        </mc:AlternateContent>
        <mc:AlternateContent xmlns:mc="http://schemas.openxmlformats.org/markup-compatibility/2006">
          <mc:Choice Requires="x14">
            <control shapeId="1128" r:id="rId27" name="Option Button 104">
              <controlPr defaultSize="0" autoFill="0" autoLine="0" autoPict="0" altText="OUI, mais l'option de rafraîchissement n'est pas activée">
                <anchor moveWithCells="1">
                  <from>
                    <xdr:col>22</xdr:col>
                    <xdr:colOff>182880</xdr:colOff>
                    <xdr:row>32</xdr:row>
                    <xdr:rowOff>22860</xdr:rowOff>
                  </from>
                  <to>
                    <xdr:col>27</xdr:col>
                    <xdr:colOff>297180</xdr:colOff>
                    <xdr:row>35</xdr:row>
                    <xdr:rowOff>22860</xdr:rowOff>
                  </to>
                </anchor>
              </controlPr>
            </control>
          </mc:Choice>
        </mc:AlternateContent>
        <mc:AlternateContent xmlns:mc="http://schemas.openxmlformats.org/markup-compatibility/2006">
          <mc:Choice Requires="x14">
            <control shapeId="1129" r:id="rId28" name="Option Button 105">
              <controlPr defaultSize="0" autoFill="0" autoLine="0" autoPict="0">
                <anchor moveWithCells="1">
                  <from>
                    <xdr:col>22</xdr:col>
                    <xdr:colOff>182880</xdr:colOff>
                    <xdr:row>34</xdr:row>
                    <xdr:rowOff>137160</xdr:rowOff>
                  </from>
                  <to>
                    <xdr:col>25</xdr:col>
                    <xdr:colOff>7620</xdr:colOff>
                    <xdr:row>35</xdr:row>
                    <xdr:rowOff>152400</xdr:rowOff>
                  </to>
                </anchor>
              </controlPr>
            </control>
          </mc:Choice>
        </mc:AlternateContent>
        <mc:AlternateContent xmlns:mc="http://schemas.openxmlformats.org/markup-compatibility/2006">
          <mc:Choice Requires="x14">
            <control shapeId="1130" r:id="rId29" name="Option Button 106">
              <controlPr defaultSize="0" autoFill="0" autoLine="0" autoPict="0">
                <anchor moveWithCells="1">
                  <from>
                    <xdr:col>22</xdr:col>
                    <xdr:colOff>182880</xdr:colOff>
                    <xdr:row>31</xdr:row>
                    <xdr:rowOff>45720</xdr:rowOff>
                  </from>
                  <to>
                    <xdr:col>25</xdr:col>
                    <xdr:colOff>7620</xdr:colOff>
                    <xdr:row>32</xdr:row>
                    <xdr:rowOff>68580</xdr:rowOff>
                  </to>
                </anchor>
              </controlPr>
            </control>
          </mc:Choice>
        </mc:AlternateContent>
        <mc:AlternateContent xmlns:mc="http://schemas.openxmlformats.org/markup-compatibility/2006">
          <mc:Choice Requires="x14">
            <control shapeId="1132" r:id="rId30" name="Group Box 108">
              <controlPr defaultSize="0" autoFill="0" autoPict="0">
                <anchor moveWithCells="1">
                  <from>
                    <xdr:col>21</xdr:col>
                    <xdr:colOff>198120</xdr:colOff>
                    <xdr:row>31</xdr:row>
                    <xdr:rowOff>7620</xdr:rowOff>
                  </from>
                  <to>
                    <xdr:col>28</xdr:col>
                    <xdr:colOff>289560</xdr:colOff>
                    <xdr:row>36</xdr:row>
                    <xdr:rowOff>7620</xdr:rowOff>
                  </to>
                </anchor>
              </controlPr>
            </control>
          </mc:Choice>
        </mc:AlternateContent>
        <mc:AlternateContent xmlns:mc="http://schemas.openxmlformats.org/markup-compatibility/2006">
          <mc:Choice Requires="x14">
            <control shapeId="1135" r:id="rId31" name="Check Box 111">
              <controlPr defaultSize="0" autoFill="0" autoLine="0" autoPict="0">
                <anchor moveWithCells="1">
                  <from>
                    <xdr:col>1</xdr:col>
                    <xdr:colOff>175260</xdr:colOff>
                    <xdr:row>71</xdr:row>
                    <xdr:rowOff>198120</xdr:rowOff>
                  </from>
                  <to>
                    <xdr:col>3</xdr:col>
                    <xdr:colOff>0</xdr:colOff>
                    <xdr:row>72</xdr:row>
                    <xdr:rowOff>198120</xdr:rowOff>
                  </to>
                </anchor>
              </controlPr>
            </control>
          </mc:Choice>
        </mc:AlternateContent>
        <mc:AlternateContent xmlns:mc="http://schemas.openxmlformats.org/markup-compatibility/2006">
          <mc:Choice Requires="x14">
            <control shapeId="1136" r:id="rId32" name="Check Box 112">
              <controlPr defaultSize="0" autoFill="0" autoLine="0" autoPict="0">
                <anchor moveWithCells="1">
                  <from>
                    <xdr:col>1</xdr:col>
                    <xdr:colOff>175260</xdr:colOff>
                    <xdr:row>72</xdr:row>
                    <xdr:rowOff>198120</xdr:rowOff>
                  </from>
                  <to>
                    <xdr:col>3</xdr:col>
                    <xdr:colOff>7620</xdr:colOff>
                    <xdr:row>73</xdr:row>
                    <xdr:rowOff>198120</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1</xdr:col>
                    <xdr:colOff>175260</xdr:colOff>
                    <xdr:row>74</xdr:row>
                    <xdr:rowOff>198120</xdr:rowOff>
                  </from>
                  <to>
                    <xdr:col>3</xdr:col>
                    <xdr:colOff>7620</xdr:colOff>
                    <xdr:row>75</xdr:row>
                    <xdr:rowOff>198120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1</xdr:col>
                    <xdr:colOff>175260</xdr:colOff>
                    <xdr:row>76</xdr:row>
                    <xdr:rowOff>198120</xdr:rowOff>
                  </from>
                  <to>
                    <xdr:col>3</xdr:col>
                    <xdr:colOff>7620</xdr:colOff>
                    <xdr:row>77</xdr:row>
                    <xdr:rowOff>198120</xdr:rowOff>
                  </to>
                </anchor>
              </controlPr>
            </control>
          </mc:Choice>
        </mc:AlternateContent>
        <mc:AlternateContent xmlns:mc="http://schemas.openxmlformats.org/markup-compatibility/2006">
          <mc:Choice Requires="x14">
            <control shapeId="1139" r:id="rId35" name="Check Box 115">
              <controlPr defaultSize="0" autoFill="0" autoLine="0" autoPict="0">
                <anchor moveWithCells="1">
                  <from>
                    <xdr:col>1</xdr:col>
                    <xdr:colOff>175260</xdr:colOff>
                    <xdr:row>77</xdr:row>
                    <xdr:rowOff>198120</xdr:rowOff>
                  </from>
                  <to>
                    <xdr:col>3</xdr:col>
                    <xdr:colOff>7620</xdr:colOff>
                    <xdr:row>78</xdr:row>
                    <xdr:rowOff>198120</xdr:rowOff>
                  </to>
                </anchor>
              </controlPr>
            </control>
          </mc:Choice>
        </mc:AlternateContent>
        <mc:AlternateContent xmlns:mc="http://schemas.openxmlformats.org/markup-compatibility/2006">
          <mc:Choice Requires="x14">
            <control shapeId="1140" r:id="rId36" name="Check Box 116">
              <controlPr defaultSize="0" autoFill="0" autoLine="0" autoPict="0">
                <anchor moveWithCells="1">
                  <from>
                    <xdr:col>1</xdr:col>
                    <xdr:colOff>175260</xdr:colOff>
                    <xdr:row>78</xdr:row>
                    <xdr:rowOff>198120</xdr:rowOff>
                  </from>
                  <to>
                    <xdr:col>3</xdr:col>
                    <xdr:colOff>7620</xdr:colOff>
                    <xdr:row>79</xdr:row>
                    <xdr:rowOff>198120</xdr:rowOff>
                  </to>
                </anchor>
              </controlPr>
            </control>
          </mc:Choice>
        </mc:AlternateContent>
        <mc:AlternateContent xmlns:mc="http://schemas.openxmlformats.org/markup-compatibility/2006">
          <mc:Choice Requires="x14">
            <control shapeId="1141" r:id="rId37" name="Check Box 117">
              <controlPr defaultSize="0" autoFill="0" autoLine="0" autoPict="0">
                <anchor moveWithCells="1">
                  <from>
                    <xdr:col>1</xdr:col>
                    <xdr:colOff>175260</xdr:colOff>
                    <xdr:row>79</xdr:row>
                    <xdr:rowOff>190500</xdr:rowOff>
                  </from>
                  <to>
                    <xdr:col>3</xdr:col>
                    <xdr:colOff>7620</xdr:colOff>
                    <xdr:row>80</xdr:row>
                    <xdr:rowOff>190500</xdr:rowOff>
                  </to>
                </anchor>
              </controlPr>
            </control>
          </mc:Choice>
        </mc:AlternateContent>
        <mc:AlternateContent xmlns:mc="http://schemas.openxmlformats.org/markup-compatibility/2006">
          <mc:Choice Requires="x14">
            <control shapeId="1142" r:id="rId38" name="Option Button 118">
              <controlPr defaultSize="0" autoFill="0" autoLine="0" autoPict="0">
                <anchor moveWithCells="1">
                  <from>
                    <xdr:col>8</xdr:col>
                    <xdr:colOff>22860</xdr:colOff>
                    <xdr:row>20</xdr:row>
                    <xdr:rowOff>30480</xdr:rowOff>
                  </from>
                  <to>
                    <xdr:col>9</xdr:col>
                    <xdr:colOff>7620</xdr:colOff>
                    <xdr:row>21</xdr:row>
                    <xdr:rowOff>0</xdr:rowOff>
                  </to>
                </anchor>
              </controlPr>
            </control>
          </mc:Choice>
        </mc:AlternateContent>
        <mc:AlternateContent xmlns:mc="http://schemas.openxmlformats.org/markup-compatibility/2006">
          <mc:Choice Requires="x14">
            <control shapeId="1143" r:id="rId39" name="Option Button 119">
              <controlPr defaultSize="0" autoFill="0" autoLine="0" autoPict="0">
                <anchor moveWithCells="1">
                  <from>
                    <xdr:col>24</xdr:col>
                    <xdr:colOff>22860</xdr:colOff>
                    <xdr:row>20</xdr:row>
                    <xdr:rowOff>22860</xdr:rowOff>
                  </from>
                  <to>
                    <xdr:col>25</xdr:col>
                    <xdr:colOff>7620</xdr:colOff>
                    <xdr:row>20</xdr:row>
                    <xdr:rowOff>228600</xdr:rowOff>
                  </to>
                </anchor>
              </controlPr>
            </control>
          </mc:Choice>
        </mc:AlternateContent>
        <mc:AlternateContent xmlns:mc="http://schemas.openxmlformats.org/markup-compatibility/2006">
          <mc:Choice Requires="x14">
            <control shapeId="1148" r:id="rId40" name="Option Button 124">
              <controlPr defaultSize="0" autoFill="0" autoLine="0" autoPict="0">
                <anchor moveWithCells="1">
                  <from>
                    <xdr:col>8</xdr:col>
                    <xdr:colOff>22860</xdr:colOff>
                    <xdr:row>17</xdr:row>
                    <xdr:rowOff>190500</xdr:rowOff>
                  </from>
                  <to>
                    <xdr:col>9</xdr:col>
                    <xdr:colOff>22860</xdr:colOff>
                    <xdr:row>19</xdr:row>
                    <xdr:rowOff>22860</xdr:rowOff>
                  </to>
                </anchor>
              </controlPr>
            </control>
          </mc:Choice>
        </mc:AlternateContent>
        <mc:AlternateContent xmlns:mc="http://schemas.openxmlformats.org/markup-compatibility/2006">
          <mc:Choice Requires="x14">
            <control shapeId="1155" r:id="rId41" name="Option Button 131">
              <controlPr locked="0" defaultSize="0" autoFill="0" autoLine="0" autoPict="0">
                <anchor moveWithCells="1">
                  <from>
                    <xdr:col>14</xdr:col>
                    <xdr:colOff>121920</xdr:colOff>
                    <xdr:row>10</xdr:row>
                    <xdr:rowOff>137160</xdr:rowOff>
                  </from>
                  <to>
                    <xdr:col>17</xdr:col>
                    <xdr:colOff>83820</xdr:colOff>
                    <xdr:row>12</xdr:row>
                    <xdr:rowOff>0</xdr:rowOff>
                  </to>
                </anchor>
              </controlPr>
            </control>
          </mc:Choice>
        </mc:AlternateContent>
        <mc:AlternateContent xmlns:mc="http://schemas.openxmlformats.org/markup-compatibility/2006">
          <mc:Choice Requires="x14">
            <control shapeId="1156" r:id="rId42" name="Option Button 132">
              <controlPr locked="0" defaultSize="0" autoFill="0" autoLine="0" autoPict="0">
                <anchor moveWithCells="1">
                  <from>
                    <xdr:col>17</xdr:col>
                    <xdr:colOff>106680</xdr:colOff>
                    <xdr:row>10</xdr:row>
                    <xdr:rowOff>137160</xdr:rowOff>
                  </from>
                  <to>
                    <xdr:col>20</xdr:col>
                    <xdr:colOff>99060</xdr:colOff>
                    <xdr:row>12</xdr:row>
                    <xdr:rowOff>0</xdr:rowOff>
                  </to>
                </anchor>
              </controlPr>
            </control>
          </mc:Choice>
        </mc:AlternateContent>
        <mc:AlternateContent xmlns:mc="http://schemas.openxmlformats.org/markup-compatibility/2006">
          <mc:Choice Requires="x14">
            <control shapeId="1157" r:id="rId43" name="Group Box 133">
              <controlPr defaultSize="0" autoFill="0" autoPict="0">
                <anchor moveWithCells="1">
                  <from>
                    <xdr:col>12</xdr:col>
                    <xdr:colOff>190500</xdr:colOff>
                    <xdr:row>10</xdr:row>
                    <xdr:rowOff>137160</xdr:rowOff>
                  </from>
                  <to>
                    <xdr:col>20</xdr:col>
                    <xdr:colOff>289560</xdr:colOff>
                    <xdr:row>12</xdr:row>
                    <xdr:rowOff>7620</xdr:rowOff>
                  </to>
                </anchor>
              </controlPr>
            </control>
          </mc:Choice>
        </mc:AlternateContent>
        <mc:AlternateContent xmlns:mc="http://schemas.openxmlformats.org/markup-compatibility/2006">
          <mc:Choice Requires="x14">
            <control shapeId="1159" r:id="rId44" name="Check Box 135">
              <controlPr defaultSize="0" autoFill="0" autoLine="0" autoPict="0">
                <anchor moveWithCells="1">
                  <from>
                    <xdr:col>1</xdr:col>
                    <xdr:colOff>175260</xdr:colOff>
                    <xdr:row>74</xdr:row>
                    <xdr:rowOff>7620</xdr:rowOff>
                  </from>
                  <to>
                    <xdr:col>3</xdr:col>
                    <xdr:colOff>7620</xdr:colOff>
                    <xdr:row>75</xdr:row>
                    <xdr:rowOff>7620</xdr:rowOff>
                  </to>
                </anchor>
              </controlPr>
            </control>
          </mc:Choice>
        </mc:AlternateContent>
        <mc:AlternateContent xmlns:mc="http://schemas.openxmlformats.org/markup-compatibility/2006">
          <mc:Choice Requires="x14">
            <control shapeId="1162" r:id="rId45" name="Option Button 138">
              <controlPr defaultSize="0" autoFill="0" autoLine="0" autoPict="0">
                <anchor moveWithCells="1">
                  <from>
                    <xdr:col>11</xdr:col>
                    <xdr:colOff>327660</xdr:colOff>
                    <xdr:row>17</xdr:row>
                    <xdr:rowOff>182880</xdr:rowOff>
                  </from>
                  <to>
                    <xdr:col>13</xdr:col>
                    <xdr:colOff>83820</xdr:colOff>
                    <xdr:row>19</xdr:row>
                    <xdr:rowOff>22860</xdr:rowOff>
                  </to>
                </anchor>
              </controlPr>
            </control>
          </mc:Choice>
        </mc:AlternateContent>
        <mc:AlternateContent xmlns:mc="http://schemas.openxmlformats.org/markup-compatibility/2006">
          <mc:Choice Requires="x14">
            <control shapeId="1163" r:id="rId46" name="Option Button 139">
              <controlPr defaultSize="0" autoFill="0" autoLine="0" autoPict="0">
                <anchor moveWithCells="1">
                  <from>
                    <xdr:col>30</xdr:col>
                    <xdr:colOff>45720</xdr:colOff>
                    <xdr:row>20</xdr:row>
                    <xdr:rowOff>22860</xdr:rowOff>
                  </from>
                  <to>
                    <xdr:col>31</xdr:col>
                    <xdr:colOff>60960</xdr:colOff>
                    <xdr:row>21</xdr:row>
                    <xdr:rowOff>0</xdr:rowOff>
                  </to>
                </anchor>
              </controlPr>
            </control>
          </mc:Choice>
        </mc:AlternateContent>
        <mc:AlternateContent xmlns:mc="http://schemas.openxmlformats.org/markup-compatibility/2006">
          <mc:Choice Requires="x14">
            <control shapeId="1164" r:id="rId47" name="Option Button 140">
              <controlPr defaultSize="0" autoFill="0" autoLine="0" autoPict="0">
                <anchor moveWithCells="1">
                  <from>
                    <xdr:col>18</xdr:col>
                    <xdr:colOff>175260</xdr:colOff>
                    <xdr:row>26</xdr:row>
                    <xdr:rowOff>22860</xdr:rowOff>
                  </from>
                  <to>
                    <xdr:col>20</xdr:col>
                    <xdr:colOff>83820</xdr:colOff>
                    <xdr:row>27</xdr:row>
                    <xdr:rowOff>0</xdr:rowOff>
                  </to>
                </anchor>
              </controlPr>
            </control>
          </mc:Choice>
        </mc:AlternateContent>
        <mc:AlternateContent xmlns:mc="http://schemas.openxmlformats.org/markup-compatibility/2006">
          <mc:Choice Requires="x14">
            <control shapeId="1166" r:id="rId48" name="Group Box 142">
              <controlPr defaultSize="0" autoFill="0" autoPict="0">
                <anchor moveWithCells="1">
                  <from>
                    <xdr:col>7</xdr:col>
                    <xdr:colOff>373380</xdr:colOff>
                    <xdr:row>17</xdr:row>
                    <xdr:rowOff>175260</xdr:rowOff>
                  </from>
                  <to>
                    <xdr:col>16</xdr:col>
                    <xdr:colOff>22860</xdr:colOff>
                    <xdr:row>19</xdr:row>
                    <xdr:rowOff>22860</xdr:rowOff>
                  </to>
                </anchor>
              </controlPr>
            </control>
          </mc:Choice>
        </mc:AlternateContent>
        <mc:AlternateContent xmlns:mc="http://schemas.openxmlformats.org/markup-compatibility/2006">
          <mc:Choice Requires="x14">
            <control shapeId="1167" r:id="rId49" name="Group Box 143">
              <controlPr defaultSize="0" autoFill="0" autoPict="0">
                <anchor moveWithCells="1">
                  <from>
                    <xdr:col>7</xdr:col>
                    <xdr:colOff>365760</xdr:colOff>
                    <xdr:row>19</xdr:row>
                    <xdr:rowOff>289560</xdr:rowOff>
                  </from>
                  <to>
                    <xdr:col>34</xdr:col>
                    <xdr:colOff>22860</xdr:colOff>
                    <xdr:row>21</xdr:row>
                    <xdr:rowOff>7620</xdr:rowOff>
                  </to>
                </anchor>
              </controlPr>
            </control>
          </mc:Choice>
        </mc:AlternateContent>
        <mc:AlternateContent xmlns:mc="http://schemas.openxmlformats.org/markup-compatibility/2006">
          <mc:Choice Requires="x14">
            <control shapeId="1168" r:id="rId50" name="Check Box 144">
              <controlPr defaultSize="0" autoFill="0" autoLine="0" autoPict="0">
                <anchor moveWithCells="1">
                  <from>
                    <xdr:col>1</xdr:col>
                    <xdr:colOff>175260</xdr:colOff>
                    <xdr:row>76</xdr:row>
                    <xdr:rowOff>0</xdr:rowOff>
                  </from>
                  <to>
                    <xdr:col>3</xdr:col>
                    <xdr:colOff>7620</xdr:colOff>
                    <xdr:row>77</xdr:row>
                    <xdr:rowOff>0</xdr:rowOff>
                  </to>
                </anchor>
              </controlPr>
            </control>
          </mc:Choice>
        </mc:AlternateContent>
        <mc:AlternateContent xmlns:mc="http://schemas.openxmlformats.org/markup-compatibility/2006">
          <mc:Choice Requires="x14">
            <control shapeId="1173" r:id="rId51" name="Option Button 149">
              <controlPr defaultSize="0" autoFill="0" autoLine="0" autoPict="0">
                <anchor moveWithCells="1">
                  <from>
                    <xdr:col>18</xdr:col>
                    <xdr:colOff>30480</xdr:colOff>
                    <xdr:row>39</xdr:row>
                    <xdr:rowOff>1714500</xdr:rowOff>
                  </from>
                  <to>
                    <xdr:col>25</xdr:col>
                    <xdr:colOff>312420</xdr:colOff>
                    <xdr:row>39</xdr:row>
                    <xdr:rowOff>1935480</xdr:rowOff>
                  </to>
                </anchor>
              </controlPr>
            </control>
          </mc:Choice>
        </mc:AlternateContent>
        <mc:AlternateContent xmlns:mc="http://schemas.openxmlformats.org/markup-compatibility/2006">
          <mc:Choice Requires="x14">
            <control shapeId="1174" r:id="rId52" name="Check Box 150">
              <controlPr defaultSize="0" autoFill="0" autoLine="0" autoPict="0">
                <anchor moveWithCells="1">
                  <from>
                    <xdr:col>1</xdr:col>
                    <xdr:colOff>175260</xdr:colOff>
                    <xdr:row>71</xdr:row>
                    <xdr:rowOff>198120</xdr:rowOff>
                  </from>
                  <to>
                    <xdr:col>3</xdr:col>
                    <xdr:colOff>0</xdr:colOff>
                    <xdr:row>72</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Aide</vt:lpstr>
      <vt:lpstr>Formulaire_Fr</vt:lpstr>
      <vt:lpstr>Hilfe</vt:lpstr>
      <vt:lpstr>Formular_De</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2024-11-19T10:28:47Z</cp:lastPrinted>
  <dcterms:created xsi:type="dcterms:W3CDTF">2024-07-08T09:15:09Z</dcterms:created>
  <dcterms:modified xsi:type="dcterms:W3CDTF">2024-12-09T07:48:46Z</dcterms:modified>
</cp:coreProperties>
</file>