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4.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9BABB566-F3DA-49F4-9A8D-36768709A3E9}" xr6:coauthVersionLast="47" xr6:coauthVersionMax="47" xr10:uidLastSave="{00000000-0000-0000-0000-000000000000}"/>
  <bookViews>
    <workbookView xWindow="-108" yWindow="-108" windowWidth="23256" windowHeight="12456" activeTab="1" xr2:uid="{00000000-000D-0000-FFFF-FFFF00000000}"/>
  </bookViews>
  <sheets>
    <sheet name="Aide" sheetId="5" r:id="rId1"/>
    <sheet name="Formulaire_Fr" sheetId="1" r:id="rId2"/>
    <sheet name="Hilfe" sheetId="6" r:id="rId3"/>
    <sheet name="Formular_De" sheetId="4" r:id="rId4"/>
  </sheets>
  <definedNames>
    <definedName name="_xlnm.Print_Area" localSheetId="0">Aide!$A$1:$T$70</definedName>
    <definedName name="_xlnm.Print_Area" localSheetId="1">Formulaire_Fr!$A$1:$AL$116</definedName>
    <definedName name="_xlnm.Print_Area" localSheetId="3">Formular_De!$A$1:$AL$116</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0" i="4" l="1"/>
  <c r="S87" i="4"/>
  <c r="AN91" i="4" l="1"/>
  <c r="AN88" i="4"/>
  <c r="AN85" i="4"/>
  <c r="AN85" i="1"/>
  <c r="AN91" i="1"/>
  <c r="AN88" i="1"/>
  <c r="K93" i="4" l="1"/>
  <c r="K93" i="1"/>
  <c r="AC85" i="4" l="1"/>
  <c r="X45" i="4"/>
  <c r="Z33" i="4"/>
  <c r="AD33" i="4" s="1"/>
  <c r="Z35" i="4" s="1"/>
  <c r="Q33" i="4"/>
  <c r="U33" i="4" s="1"/>
  <c r="Q34" i="4" s="1"/>
  <c r="AD31" i="4"/>
  <c r="U31" i="4"/>
  <c r="AD30" i="4"/>
  <c r="U30" i="4"/>
  <c r="AD29" i="4"/>
  <c r="U29" i="4"/>
  <c r="AD28" i="4"/>
  <c r="U28" i="4"/>
  <c r="AD27" i="4"/>
  <c r="U27" i="4"/>
  <c r="AD26" i="4"/>
  <c r="U26" i="4"/>
  <c r="AD23" i="4"/>
  <c r="U23" i="4"/>
  <c r="Z22" i="4"/>
  <c r="Q22" i="4"/>
  <c r="Q38" i="4" l="1"/>
  <c r="B38" i="4"/>
  <c r="AD34" i="4"/>
  <c r="S90" i="1" l="1"/>
  <c r="S87" i="1"/>
  <c r="AC85" i="1"/>
  <c r="X45" i="1" l="1"/>
  <c r="Z33" i="1" l="1"/>
  <c r="AD33" i="1" s="1"/>
  <c r="Z35" i="1" s="1"/>
  <c r="Q33" i="1"/>
  <c r="U33" i="1" s="1"/>
  <c r="Q34" i="1" s="1"/>
  <c r="AD31" i="1"/>
  <c r="U31" i="1"/>
  <c r="AD30" i="1"/>
  <c r="U30" i="1"/>
  <c r="AD29" i="1"/>
  <c r="U29" i="1"/>
  <c r="AD28" i="1"/>
  <c r="U28" i="1"/>
  <c r="AD27" i="1"/>
  <c r="U27" i="1"/>
  <c r="AD26" i="1"/>
  <c r="U26" i="1"/>
  <c r="AD23" i="1"/>
  <c r="U23" i="1"/>
  <c r="Z22" i="1"/>
  <c r="Q22" i="1"/>
  <c r="B38" i="1" l="1"/>
  <c r="Q38" i="1"/>
  <c r="AD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Y11" authorId="0" shapeId="0" xr:uid="{00000000-0006-0000-0100-000002000000}">
      <text>
        <r>
          <rPr>
            <sz val="8"/>
            <color indexed="81"/>
            <rFont val="Tahoma"/>
            <family val="2"/>
          </rPr>
          <t>Si plusieurs locaux avec des conditions différentes sont présents, utiliser plusieurs formulaires</t>
        </r>
      </text>
    </comment>
    <comment ref="Z11" authorId="0" shapeId="0" xr:uid="{00000000-0006-0000-0100-000003000000}">
      <text>
        <r>
          <rPr>
            <b/>
            <sz val="8"/>
            <color indexed="81"/>
            <rFont val="Tahoma"/>
            <family val="2"/>
          </rPr>
          <t xml:space="preserve">LcEne art. 34 Couverture des besoins d’électricité pour le rafraîchissement, l’humidification et la déshumidification des bâtiments
</t>
        </r>
        <r>
          <rPr>
            <sz val="8"/>
            <color indexed="81"/>
            <rFont val="Tahoma"/>
            <family val="2"/>
          </rPr>
          <t xml:space="preserve">
La consommation totale d’électricité d’une nouvelle installation de rafraîchissement, d’humidification ou de déshumidification doit être couverte exclusivement par une production d’électricité sur site au moyen d’énergies renouvelables. Sont exemptés les bâtiments d'habitation ainsi que les installations pour des locaux qui exigent un climat ambiant spécial ou pour des processus industriels. [...]
</t>
        </r>
        <r>
          <rPr>
            <b/>
            <sz val="8"/>
            <color indexed="81"/>
            <rFont val="Tahoma"/>
            <family val="2"/>
          </rPr>
          <t xml:space="preserve">
OcEne art. 42 Rafraîchissement, humidification et déshumidification
</t>
        </r>
        <r>
          <rPr>
            <sz val="8"/>
            <color indexed="81"/>
            <rFont val="Tahoma"/>
            <family val="2"/>
          </rPr>
          <t xml:space="preserve">
1 Les installations de rafraîchissement, d’humidification et de déshumidification, destinées à l’amélioration du confort dans les bâtiments existants doivent être planifiées et réalisées de telle sorte que:
a)  la puissance électrique nécessaire au transport et au traitement des fluides, y compris la puissance nécessaire au rafraîchissement, à l’humidification, à la déshumidification et au traitement de l’eau n’excède pas 12 W par m², ou
b)  les températures de l’eau froide et les coefficients de performance pour la production de froid soient conformes à l'état de la technique, ainsi que la planification et l’exploitation d’une éventuelle déshumidification.
2 Pour les installations qui ne satisfont pas à l’alinéa 1, la production propre d’électricité selon l’article 60 alinéa 2 doit être multipliée par le ratio de l’Energy Efficiency Ratio (EER) selon l’état de la technique sur l’EER du processus mis en oeuvre. </t>
        </r>
      </text>
    </comment>
    <comment ref="AI30" authorId="0" shapeId="0" xr:uid="{21BBA376-5E50-4275-A6FF-15C80BE6D8ED}">
      <text>
        <r>
          <rPr>
            <sz val="9"/>
            <color indexed="81"/>
            <rFont val="Tahoma"/>
            <family val="2"/>
          </rPr>
          <t>Le système de "post-refroidissement" sert à évacuer la chaleur de refroidissement produite qui ne peut pas être utilisée autrement. En règle générale, celle-ci est rejetée dans l'air ambiant.
Il faut indiquer la somme des puissances absorbées de tous les moteurs électriques nécessaires (pompes, ventilateurs, etc.) en cas d'utilisation.</t>
        </r>
      </text>
    </comment>
    <comment ref="X74" authorId="0" shapeId="0" xr:uid="{00000000-0006-0000-0100-000005000000}">
      <text>
        <r>
          <rPr>
            <sz val="9"/>
            <color indexed="81"/>
            <rFont val="Tahoma"/>
            <family val="2"/>
          </rPr>
          <t>Si plusieurs locaux avec des conditions différentes sont présents, utiliser plusieurs formulaires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Y11" authorId="0" shapeId="0" xr:uid="{00000000-0006-0000-0300-000002000000}">
      <text>
        <r>
          <rPr>
            <sz val="8"/>
            <color indexed="81"/>
            <rFont val="Tahoma"/>
            <family val="2"/>
          </rPr>
          <t>Wenn mehrere Räume mit unterschiedlichen Bedingungen vorhanden sind, müssen mehrere Formulare verwendet werden.</t>
        </r>
      </text>
    </comment>
    <comment ref="Z11" authorId="0" shapeId="0" xr:uid="{00000000-0006-0000-0300-000003000000}">
      <text>
        <r>
          <rPr>
            <b/>
            <sz val="8"/>
            <color indexed="81"/>
            <rFont val="Tahoma"/>
            <family val="2"/>
          </rPr>
          <t xml:space="preserve">kEnG Art. 34 Deckung des Elektrizitätsbedarfs zur Kühlung, Befeuchtung und Entfeuchtung von Gebäuden
</t>
        </r>
        <r>
          <rPr>
            <sz val="8"/>
            <color indexed="81"/>
            <rFont val="Tahoma"/>
            <family val="2"/>
          </rPr>
          <t xml:space="preserve">
Der Gesamtelektrizitätsverbrauch einer neuen Anlage zur Kühlung, Befeuchtung und Entfeuchtung muss ausschliesslich durch eine Elektrizitätserzeugung am Standort mit erneuerbaren Energien gedeckt werden. Ausgenommen von dieser Anforderung sind Wohngebäude sowie Anlagen für Räume, die ein besonderes Raumklima erfordern, oder für industrielle Prozesse. [...]
</t>
        </r>
        <r>
          <rPr>
            <b/>
            <sz val="8"/>
            <color indexed="81"/>
            <rFont val="Tahoma"/>
            <family val="2"/>
          </rPr>
          <t xml:space="preserve">
kEnV Art. 42 Kühlung, Be- und Entfeuchtung
</t>
        </r>
        <r>
          <rPr>
            <sz val="8"/>
            <color indexed="81"/>
            <rFont val="Tahoma"/>
            <family val="2"/>
          </rPr>
          <t>1 Anlagen zur Kühlung, Befeuchtung und Entfeuchtung, die der Verbesserung des Komforts in bestehenden Gebäuden dienen, müssen so geplant und ausgeführt werden, dass sie:
a)  die für den Transport und die Behandlung von Fluiden erforderliche elektrische Leistung, einschliesslich der Leistung für Kühlung, Befeuchtung, Entfeuchtung und Wasserbehandlung, 12 W pro m² gekühlte Nettofläche nicht überschreitet, oder
b)  die Kaltwassertemperaturen und die Leistungszahlen für die Kälteerzeugung dem Stand der Technik entsprechen, ebenso wie die Planung und der Betrieb einer eventuellen Entfeuchtung.
2 Bei Anlagen welche Absatz 1 nicht erfüllen, ist die Eigenstromproduktion nach Artikel 60 Absatz 2 mit dem Verhältnis der Energy Efficiency Ratio (EER) nach dem Stand der Technik zur EER des eingesetzten Prozesses zu multiplizieren.</t>
        </r>
      </text>
    </comment>
    <comment ref="AI30" authorId="0" shapeId="0" xr:uid="{4B06DAC1-653B-4D3D-9B5E-A2D5F7C94D28}">
      <text>
        <r>
          <rPr>
            <sz val="9"/>
            <color indexed="81"/>
            <rFont val="Tahoma"/>
            <family val="2"/>
          </rPr>
          <t xml:space="preserve">Das "Rückkühlungs"-System dient der Abfuhr der anfallenden, nicht anderweitig verwendbaren Kühlwärme. In der Regel wird diese an die Umgebungsluft abgegeben.
Einzutragen ist die Summe der Leistungsaufnahme aller dazu notwendigen Elektomotoren (Pumpen, Ventilatoren, etc.) im Auslegungsfall.
</t>
        </r>
      </text>
    </comment>
    <comment ref="S74" authorId="0" shapeId="0" xr:uid="{00000000-0006-0000-0300-000005000000}">
      <text>
        <r>
          <rPr>
            <sz val="8"/>
            <color indexed="81"/>
            <rFont val="Tahoma"/>
            <family val="2"/>
          </rPr>
          <t>Wenn mehrere Räume mit unterschiedlichen Bedingungen vorhanden sind, mehrere Formulare verwenden</t>
        </r>
      </text>
    </comment>
  </commentList>
</comments>
</file>

<file path=xl/sharedStrings.xml><?xml version="1.0" encoding="utf-8"?>
<sst xmlns="http://schemas.openxmlformats.org/spreadsheetml/2006/main" count="463" uniqueCount="311">
  <si>
    <t>Service de l'énergie et des forces hydrauliques</t>
  </si>
  <si>
    <t>EN-VS-110</t>
  </si>
  <si>
    <t>Commune :</t>
  </si>
  <si>
    <t>Objet :</t>
  </si>
  <si>
    <t>EGID :</t>
  </si>
  <si>
    <t>Puissance pour rafraîchissement/humidification (ensemble du bâtiment)</t>
  </si>
  <si>
    <t>Surface nette de plancher rafraîchi, (dés)humidifié :</t>
  </si>
  <si>
    <t xml:space="preserve">m² </t>
  </si>
  <si>
    <t>kW</t>
  </si>
  <si>
    <t>Nouvelle puissance d'humidification</t>
  </si>
  <si>
    <t>Puissance d'humidification existante</t>
  </si>
  <si>
    <t>Total des puissances thermiques frigorifiques</t>
  </si>
  <si>
    <t>Total des puissances thermiques pour humidification</t>
  </si>
  <si>
    <t>transport de l'air</t>
  </si>
  <si>
    <t xml:space="preserve">W/m² </t>
  </si>
  <si>
    <t>traitement de l'eau</t>
  </si>
  <si>
    <t>production de froid</t>
  </si>
  <si>
    <t>humidification</t>
  </si>
  <si>
    <t>post rafraîchisssement</t>
  </si>
  <si>
    <t>autres</t>
  </si>
  <si>
    <t>total/puissance spécifique</t>
  </si>
  <si>
    <t>Exigences pour production de froid</t>
  </si>
  <si>
    <t>Température</t>
  </si>
  <si>
    <r>
      <t>θ</t>
    </r>
    <r>
      <rPr>
        <sz val="8"/>
        <color rgb="FF000000"/>
        <rFont val="Arial"/>
        <family val="2"/>
      </rPr>
      <t xml:space="preserve">cw </t>
    </r>
    <r>
      <rPr>
        <sz val="10"/>
        <color rgb="FF000000"/>
        <rFont val="Arial"/>
        <family val="2"/>
      </rPr>
      <t>≥ 14°C</t>
    </r>
  </si>
  <si>
    <t>Refroidisseurs à eau avec post-refroidissement (type 1)</t>
  </si>
  <si>
    <r>
      <t>θ</t>
    </r>
    <r>
      <rPr>
        <sz val="8"/>
        <color rgb="FF000000"/>
        <rFont val="Arial"/>
        <family val="2"/>
      </rPr>
      <t xml:space="preserve">cw </t>
    </r>
    <r>
      <rPr>
        <sz val="10"/>
        <color rgb="FF000000"/>
        <rFont val="Arial"/>
        <family val="2"/>
      </rPr>
      <t>≥ 10°C</t>
    </r>
  </si>
  <si>
    <t>Refroidisseurs à eau en condition standard (type 2)</t>
  </si>
  <si>
    <r>
      <t>θ</t>
    </r>
    <r>
      <rPr>
        <sz val="8"/>
        <color rgb="FF000000"/>
        <rFont val="Arial"/>
        <family val="2"/>
      </rPr>
      <t xml:space="preserve">cw </t>
    </r>
    <r>
      <rPr>
        <sz val="10"/>
        <color rgb="FF000000"/>
        <rFont val="Arial"/>
        <family val="2"/>
      </rPr>
      <t>≥ 6°C</t>
    </r>
  </si>
  <si>
    <t>Refroidisseurs à air en condition standard (type 3)</t>
  </si>
  <si>
    <t>si non, motif:</t>
  </si>
  <si>
    <t>ERR machine frigorifique :</t>
  </si>
  <si>
    <t>Type 1  100 kW =&gt; EER+100% &gt;3.20, EER+50%&gt;4.70</t>
  </si>
  <si>
    <t>Type 1  300 kW =&gt; EER+100% &gt;3.30, EER+50%&gt;5.30</t>
  </si>
  <si>
    <t>Type 1  600 kW =&gt; EER+100% &gt;3.50, EER+50%&gt;5.80</t>
  </si>
  <si>
    <t>exigences selon SIA 382/1 respectées</t>
  </si>
  <si>
    <t xml:space="preserve">Rejets thermiques </t>
  </si>
  <si>
    <t>emploi des rejets thermiques:</t>
  </si>
  <si>
    <t>si non, motif :</t>
  </si>
  <si>
    <t>Humidification</t>
  </si>
  <si>
    <t>Emplacement:</t>
  </si>
  <si>
    <t>décentralisé</t>
  </si>
  <si>
    <t>centralisé (monobloc)</t>
  </si>
  <si>
    <t>kg/h</t>
  </si>
  <si>
    <t>humidificateur à ultrasons</t>
  </si>
  <si>
    <t>laveur d'air</t>
  </si>
  <si>
    <t>humidificateur à contact</t>
  </si>
  <si>
    <t>humidificateur direct</t>
  </si>
  <si>
    <t>humidificateur électrique</t>
  </si>
  <si>
    <t>par installation de ventilation (-&gt; bases selon formulaire EN-VS-105, un par installation)</t>
  </si>
  <si>
    <t>par système split avec rafraîchissement direct</t>
  </si>
  <si>
    <t>par système de distribution d'eau froide</t>
  </si>
  <si>
    <t>avec surfaces/plafonds froids</t>
  </si>
  <si>
    <t>avec refroidisseurs d'air recyclé</t>
  </si>
  <si>
    <t>°C</t>
  </si>
  <si>
    <t>%</t>
  </si>
  <si>
    <t>Wh/m²·24h (-&gt; joindre le calcul)</t>
  </si>
  <si>
    <t>protection solaire extérieure</t>
  </si>
  <si>
    <t>protection solaire intérieure</t>
  </si>
  <si>
    <t>(vitrage et protection solaire)</t>
  </si>
  <si>
    <t>valeur g calculée en fonction des valeurs fg des façades</t>
  </si>
  <si>
    <t>selon les normes SIA</t>
  </si>
  <si>
    <t>par façade en fonction du rayonnement global mesuré</t>
  </si>
  <si>
    <t>Signatures</t>
  </si>
  <si>
    <t>Justificatif établi par :</t>
  </si>
  <si>
    <t>Nom et adresse
de l'entreprise :</t>
  </si>
  <si>
    <t>Responsable :</t>
  </si>
  <si>
    <t>tél / mail :</t>
  </si>
  <si>
    <t>Lieu, date et signature :</t>
  </si>
  <si>
    <t>①</t>
  </si>
  <si>
    <t>Lors de la mise en place d’un générateur de chaleur ou de froid (chaudière, groupe frigorifique, pompe à chaleur, installation solaire thermique, etc.) celui-ci doit être équipé des dispositifs de comptages d’énergies rendant possible un contrôle de l’efficacité énergétique globale (rendement de combustion, COPA, etc.) et permettant à l’exploitant d’établir une comptabilité énergétique sur la base d’un relevé hebdomadaire (OcEne art.32 al.3).</t>
  </si>
  <si>
    <r>
      <t xml:space="preserve">Type 1  </t>
    </r>
    <r>
      <rPr>
        <sz val="10"/>
        <color theme="0" tint="-0.34998626667073579"/>
        <rFont val="Calibri"/>
        <family val="2"/>
      </rPr>
      <t>≤</t>
    </r>
    <r>
      <rPr>
        <sz val="10"/>
        <color theme="0" tint="-0.34998626667073579"/>
        <rFont val="Arial"/>
        <family val="2"/>
      </rPr>
      <t>12 kW =&gt; EER+100% &gt;3.10, EER+50%&gt;4.40</t>
    </r>
  </si>
  <si>
    <r>
      <t xml:space="preserve">Type 2  </t>
    </r>
    <r>
      <rPr>
        <sz val="10"/>
        <color theme="0" tint="-0.34998626667073579"/>
        <rFont val="Calibri"/>
        <family val="2"/>
      </rPr>
      <t>≤</t>
    </r>
    <r>
      <rPr>
        <sz val="10"/>
        <color theme="0" tint="-0.34998626667073579"/>
        <rFont val="Arial"/>
        <family val="2"/>
      </rPr>
      <t xml:space="preserve">12 kW =&gt; EER&gt;3.85, ESEER&gt;4.30, Classe Eurovent </t>
    </r>
    <r>
      <rPr>
        <sz val="10"/>
        <color theme="0" tint="-0.34998626667073579"/>
        <rFont val="Calibri"/>
        <family val="2"/>
      </rPr>
      <t>≥</t>
    </r>
    <r>
      <rPr>
        <sz val="10"/>
        <color theme="0" tint="-0.34998626667073579"/>
        <rFont val="Arial"/>
        <family val="2"/>
      </rPr>
      <t>D</t>
    </r>
  </si>
  <si>
    <r>
      <t xml:space="preserve">Type 2  100 kW =&gt; EER&gt;4.25, ESEER&gt;4.80, Classe Eurovent </t>
    </r>
    <r>
      <rPr>
        <sz val="10"/>
        <color theme="0" tint="-0.34998626667073579"/>
        <rFont val="Calibri"/>
        <family val="2"/>
      </rPr>
      <t>≥C</t>
    </r>
  </si>
  <si>
    <r>
      <t xml:space="preserve">Type 2  300 kW =&gt; EER&gt;4.65, ESEER&gt;5.50, Classe Eurovent </t>
    </r>
    <r>
      <rPr>
        <sz val="10"/>
        <color theme="0" tint="-0.34998626667073579"/>
        <rFont val="Calibri"/>
        <family val="2"/>
      </rPr>
      <t>≥B</t>
    </r>
  </si>
  <si>
    <r>
      <t xml:space="preserve">Type 2  600 kW =&gt; EER&gt;5.05, ESEER&gt;6.1, Classe Eurovent </t>
    </r>
    <r>
      <rPr>
        <sz val="10"/>
        <color theme="0" tint="-0.34998626667073579"/>
        <rFont val="Calibri"/>
        <family val="2"/>
      </rPr>
      <t>≥A</t>
    </r>
  </si>
  <si>
    <r>
      <t xml:space="preserve">Type 2   ≥1000 kW =&gt; EER&gt;5.50, ESEER&gt;6.70, Classe Eurovent </t>
    </r>
    <r>
      <rPr>
        <sz val="10"/>
        <color theme="0" tint="-0.34998626667073579"/>
        <rFont val="Calibri"/>
        <family val="2"/>
      </rPr>
      <t>≥A+</t>
    </r>
  </si>
  <si>
    <r>
      <t xml:space="preserve">Type 3  </t>
    </r>
    <r>
      <rPr>
        <sz val="10"/>
        <color theme="0" tint="-0.34998626667073579"/>
        <rFont val="Calibri"/>
        <family val="2"/>
      </rPr>
      <t>≤</t>
    </r>
    <r>
      <rPr>
        <sz val="10"/>
        <color theme="0" tint="-0.34998626667073579"/>
        <rFont val="Arial"/>
        <family val="2"/>
      </rPr>
      <t xml:space="preserve">12 kW =&gt; EER&gt;2.90, ESEER&gt;3.80, Classe Eurovent </t>
    </r>
    <r>
      <rPr>
        <sz val="10"/>
        <color theme="0" tint="-0.34998626667073579"/>
        <rFont val="Calibri"/>
        <family val="2"/>
      </rPr>
      <t>≥B</t>
    </r>
  </si>
  <si>
    <r>
      <t xml:space="preserve">Type 3  100 kW =&gt; EER&gt;3.10, ESEER&gt;4.00, Classe Eurovent </t>
    </r>
    <r>
      <rPr>
        <sz val="10"/>
        <color theme="0" tint="-0.34998626667073579"/>
        <rFont val="Calibri"/>
        <family val="2"/>
      </rPr>
      <t>≥A</t>
    </r>
  </si>
  <si>
    <r>
      <t xml:space="preserve">Type 3  300 kW =&gt; EER&gt;3.20, ESEER&gt;4.20, Classe Eurovent </t>
    </r>
    <r>
      <rPr>
        <sz val="10"/>
        <color theme="0" tint="-0.34998626667073579"/>
        <rFont val="Calibri"/>
        <family val="2"/>
      </rPr>
      <t>≥A+</t>
    </r>
  </si>
  <si>
    <r>
      <t xml:space="preserve">Type 3  600 kW =&gt; EER&gt;3.40, ESEER&gt;4.40, Classe Eurovent </t>
    </r>
    <r>
      <rPr>
        <sz val="10"/>
        <color theme="0" tint="-0.34998626667073579"/>
        <rFont val="Calibri"/>
        <family val="2"/>
      </rPr>
      <t>≥A++</t>
    </r>
  </si>
  <si>
    <r>
      <t xml:space="preserve">Type 3  ≥1000 kW =&gt; EER&gt;3.60, ESEER&gt;4.60, Classe Eurovent </t>
    </r>
    <r>
      <rPr>
        <sz val="10"/>
        <color theme="0" tint="-0.34998626667073579"/>
        <rFont val="Calibri"/>
        <family val="2"/>
      </rPr>
      <t>≥A++</t>
    </r>
  </si>
  <si>
    <t>Nouvelle puissance frigorifique et/ou déshumidification</t>
  </si>
  <si>
    <t>Puissance frigorifique et/ou déshumidification existante</t>
  </si>
  <si>
    <r>
      <t xml:space="preserve">Dispositif de comptage d'énergie : </t>
    </r>
    <r>
      <rPr>
        <sz val="8"/>
        <rFont val="Calibri"/>
        <family val="2"/>
      </rPr>
      <t>①</t>
    </r>
  </si>
  <si>
    <t>Bases pour rafraîchissement/humidification et déshumidification</t>
  </si>
  <si>
    <t>Information sur le système de rafraîchissement; schéma de principe, descriptifs, explications , zoning, concept, etc.</t>
  </si>
  <si>
    <r>
      <t xml:space="preserve">À REMPLIR PAR L'AUTORITE COMPETENTE
(ou son délégué)
</t>
    </r>
    <r>
      <rPr>
        <b/>
        <i/>
        <sz val="9"/>
        <color rgb="FF000000"/>
        <rFont val="Arial"/>
        <family val="2"/>
      </rPr>
      <t>Le justificatif est certifié complet et correct</t>
    </r>
  </si>
  <si>
    <t>aucune</t>
  </si>
  <si>
    <t>autre</t>
  </si>
  <si>
    <t>N° parcelle :</t>
  </si>
  <si>
    <t>Bâtiment :</t>
  </si>
  <si>
    <t>Puissances électriques :</t>
  </si>
  <si>
    <t>eau froide :</t>
  </si>
  <si>
    <t>utilisés :</t>
  </si>
  <si>
    <t>choisir s.v.p. :</t>
  </si>
  <si>
    <t>Puissance électrique :</t>
  </si>
  <si>
    <t>Production max :</t>
  </si>
  <si>
    <t>Distribution du froid :</t>
  </si>
  <si>
    <t>Conditions ambiantes :</t>
  </si>
  <si>
    <t>minimum en hiver :</t>
  </si>
  <si>
    <t>température :</t>
  </si>
  <si>
    <t>humidité relative :</t>
  </si>
  <si>
    <t>Charges thermiques internes :</t>
  </si>
  <si>
    <t>Valeur g :</t>
  </si>
  <si>
    <t>Résistance au vent :</t>
  </si>
  <si>
    <t>Commande automatique :</t>
  </si>
  <si>
    <t>valeur g pas respectée, motif :</t>
  </si>
  <si>
    <t>différence; motif :</t>
  </si>
  <si>
    <t>pour rafraîchissement avec déshumidification partielle</t>
  </si>
  <si>
    <t>pour rafraîchissement avec déshumidification contrôlée</t>
  </si>
  <si>
    <t>pour rafraîchissement sans déshumidification</t>
  </si>
  <si>
    <t>puissance de rafraîchissement globale en kW 100%:</t>
  </si>
  <si>
    <t>protec solaires</t>
  </si>
  <si>
    <t>protection solaire extérieure opaque normalisée manuelle</t>
  </si>
  <si>
    <t>protection solaire extérieure insuffisante manuelle</t>
  </si>
  <si>
    <t>protection solaire intérieure ou inexistante</t>
  </si>
  <si>
    <t>OcEne allègements selon art.28 (base ENDK voir aide appli EN-102a)</t>
  </si>
  <si>
    <t>autorisation de construire limitée à 3 ans max.</t>
  </si>
  <si>
    <t>changement d’affectation sans changement des besoins de chaleur</t>
  </si>
  <si>
    <t>simulation dynamique</t>
  </si>
  <si>
    <t>catégorie SIA XII (piscines couvertes)</t>
  </si>
  <si>
    <t>pas de séjour prolongé de personnes (&lt; 1 h/jour)</t>
  </si>
  <si>
    <t>freecooling</t>
  </si>
  <si>
    <t>pas d'allègement justifié selon OcEne art.28</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</si>
  <si>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</si>
  <si>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</si>
  <si>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</si>
  <si>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</si>
  <si>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</si>
  <si>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</si>
  <si>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</si>
  <si>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</si>
  <si>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</si>
  <si>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</si>
  <si>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</si>
  <si>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</si>
  <si>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</si>
  <si>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</si>
  <si>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</si>
  <si>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</si>
  <si>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</si>
  <si>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</si>
  <si>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</si>
  <si>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</si>
  <si>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</si>
  <si>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</si>
  <si>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</si>
  <si>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</si>
  <si>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</si>
  <si>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</si>
  <si>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</si>
  <si>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</si>
  <si>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</si>
  <si>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</si>
  <si>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</si>
  <si>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</si>
  <si>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</si>
  <si>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</si>
  <si>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</si>
  <si>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</si>
  <si>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</si>
  <si>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</si>
  <si>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</si>
  <si>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</si>
  <si>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</si>
  <si>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</si>
  <si>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</si>
  <si>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</si>
  <si>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</si>
  <si>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</si>
  <si>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</si>
  <si>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</si>
  <si>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r>
      <rPr>
        <sz val="11"/>
        <rFont val="Arial"/>
        <family val="2"/>
      </rPr>
      <t xml:space="preserve">Justificatif énergétique
</t>
    </r>
    <r>
      <rPr>
        <b/>
        <sz val="12"/>
        <rFont val="Arial"/>
        <family val="2"/>
      </rPr>
      <t>Rafraîchissement, humidification / déshumidification</t>
    </r>
  </si>
  <si>
    <t>Dienststelle für Energie und Wasserkraft</t>
  </si>
  <si>
    <t>Gemeinde :</t>
  </si>
  <si>
    <t>Bauvorhaben :</t>
  </si>
  <si>
    <t>Parz.-Nr :</t>
  </si>
  <si>
    <t>Gebäude :</t>
  </si>
  <si>
    <t>Gekühlte, (ent)befeuchtete Nettobodenfläche :</t>
  </si>
  <si>
    <t>Kälte od./und Entfeuchtungsleistung neu</t>
  </si>
  <si>
    <t>Kälte od./und Entfeuchtungsleistung bestehend</t>
  </si>
  <si>
    <t>Befeuchterleistung neu</t>
  </si>
  <si>
    <t>Befeuchterleistung bestehend</t>
  </si>
  <si>
    <t>Summe thermische Leistungen Kälte</t>
  </si>
  <si>
    <t>Summe thermische Leistungen Befeuchtung</t>
  </si>
  <si>
    <t>Elektrische Leistung :</t>
  </si>
  <si>
    <t>Luftförderung</t>
  </si>
  <si>
    <t>Wasserförderung</t>
  </si>
  <si>
    <t>Kälteerzeugung</t>
  </si>
  <si>
    <t>Befeuchtung</t>
  </si>
  <si>
    <t>Rückkühlung</t>
  </si>
  <si>
    <t>Weiteres</t>
  </si>
  <si>
    <t>Total/Spez. Leistung</t>
  </si>
  <si>
    <t>Anforderungen Kälteerzeugung</t>
  </si>
  <si>
    <t>Kaltwassertemperatur :</t>
  </si>
  <si>
    <t>ERR Kältemaschine :</t>
  </si>
  <si>
    <t>für Kühlung ohne Entfeuchtung</t>
  </si>
  <si>
    <t>für Kühlung mit kontrollierte Entfeuchtung</t>
  </si>
  <si>
    <t>für Kühlung mit Teilentfeuchtung</t>
  </si>
  <si>
    <t>Falls Nein, Begründung :</t>
  </si>
  <si>
    <t xml:space="preserve"> Gesamtkälteleistung der Anlage in kW bei Volllast (100%) :</t>
  </si>
  <si>
    <t>Bitte wählen :</t>
  </si>
  <si>
    <t>Wassergekühlte Kältemaschinen bei Standard bedigungen (Typ 1)</t>
  </si>
  <si>
    <t>Luftgekühlte Kältemaschinen bei Standard bedigungen (Typ 3)</t>
  </si>
  <si>
    <r>
      <t xml:space="preserve">Typ 1  </t>
    </r>
    <r>
      <rPr>
        <sz val="10"/>
        <color theme="0" tint="-0.34998626667073579"/>
        <rFont val="Calibri"/>
        <family val="2"/>
      </rPr>
      <t>≤</t>
    </r>
    <r>
      <rPr>
        <sz val="10"/>
        <color theme="0" tint="-0.34998626667073579"/>
        <rFont val="Arial"/>
        <family val="2"/>
      </rPr>
      <t>12 kW =&gt; EER+100% &gt;3.10, EER+50%&gt;4.40</t>
    </r>
  </si>
  <si>
    <t>Typ 1  100 kW =&gt; EER+100% &gt;3.20, EER+50%&gt;4.70</t>
  </si>
  <si>
    <t>Typ 1  300 kW =&gt; EER+100% &gt;3.30, EER+50%&gt;5.30</t>
  </si>
  <si>
    <t>Typ 1  600 kW =&gt; EER+100% &gt;3.50, EER+50%&gt;5.80</t>
  </si>
  <si>
    <t>Typ 1   ≥1000 kW =&gt; EER+100% &gt;3.7, EER+50%&gt;6.00</t>
  </si>
  <si>
    <r>
      <t xml:space="preserve">Typ 2  </t>
    </r>
    <r>
      <rPr>
        <sz val="10"/>
        <color theme="0" tint="-0.34998626667073579"/>
        <rFont val="Calibri"/>
        <family val="2"/>
      </rPr>
      <t>≤</t>
    </r>
    <r>
      <rPr>
        <sz val="10"/>
        <color theme="0" tint="-0.34998626667073579"/>
        <rFont val="Arial"/>
        <family val="2"/>
      </rPr>
      <t xml:space="preserve">12 kW =&gt; EER&gt;3.85, ESEER&gt;4.30, Eurovent-Klasse </t>
    </r>
    <r>
      <rPr>
        <sz val="10"/>
        <color theme="0" tint="-0.34998626667073579"/>
        <rFont val="Calibri"/>
        <family val="2"/>
      </rPr>
      <t>≥</t>
    </r>
    <r>
      <rPr>
        <sz val="10"/>
        <color theme="0" tint="-0.34998626667073579"/>
        <rFont val="Arial"/>
        <family val="2"/>
      </rPr>
      <t>D</t>
    </r>
  </si>
  <si>
    <r>
      <t xml:space="preserve">Typ 2  100 kW =&gt; EER&gt;4.25, ESEER&gt;4.80, Eurovent-Klasse </t>
    </r>
    <r>
      <rPr>
        <sz val="10"/>
        <color theme="0" tint="-0.34998626667073579"/>
        <rFont val="Calibri"/>
        <family val="2"/>
      </rPr>
      <t>≥C</t>
    </r>
  </si>
  <si>
    <r>
      <t xml:space="preserve">Typ 2  300 kW =&gt; EER&gt;4.65, ESEER&gt;5.50, Eurovent-Klasse </t>
    </r>
    <r>
      <rPr>
        <sz val="10"/>
        <color theme="0" tint="-0.34998626667073579"/>
        <rFont val="Calibri"/>
        <family val="2"/>
      </rPr>
      <t>≥B</t>
    </r>
  </si>
  <si>
    <r>
      <t xml:space="preserve">Typ 2  600 kW =&gt; EER&gt;5.05, ESEER&gt;6.1, Eurovent-Klasse </t>
    </r>
    <r>
      <rPr>
        <sz val="10"/>
        <color theme="0" tint="-0.34998626667073579"/>
        <rFont val="Calibri"/>
        <family val="2"/>
      </rPr>
      <t>≥A</t>
    </r>
  </si>
  <si>
    <r>
      <t xml:space="preserve">Typ 2   ≥1000 kW =&gt; EER&gt;5.50, ESEER&gt;6.70, Eurovent-Klasse </t>
    </r>
    <r>
      <rPr>
        <sz val="10"/>
        <color theme="0" tint="-0.34998626667073579"/>
        <rFont val="Calibri"/>
        <family val="2"/>
      </rPr>
      <t>≥A+</t>
    </r>
  </si>
  <si>
    <t>Typ 3  &lt;12 kW =&gt; kein Stand der Technik EER</t>
  </si>
  <si>
    <r>
      <t xml:space="preserve">Typ 3  12 kW =&gt; EER&gt;2.90, ESEER&gt;3.80, Eurovent-Klasse </t>
    </r>
    <r>
      <rPr>
        <sz val="10"/>
        <color theme="0" tint="-0.34998626667073579"/>
        <rFont val="Calibri"/>
        <family val="2"/>
      </rPr>
      <t>≥B</t>
    </r>
  </si>
  <si>
    <r>
      <t xml:space="preserve">Typ 3  100 kW =&gt; EER&gt;3.10, ESEER&gt;4.00, Eurovent-Klasse </t>
    </r>
    <r>
      <rPr>
        <sz val="10"/>
        <color theme="0" tint="-0.34998626667073579"/>
        <rFont val="Calibri"/>
        <family val="2"/>
      </rPr>
      <t>≥A</t>
    </r>
  </si>
  <si>
    <r>
      <t xml:space="preserve">Typ 3  300 kW =&gt; EER&gt;3.20, ESEER&gt;4.20, Eurovent-Klasse </t>
    </r>
    <r>
      <rPr>
        <sz val="10"/>
        <color theme="0" tint="-0.34998626667073579"/>
        <rFont val="Calibri"/>
        <family val="2"/>
      </rPr>
      <t>≥A+</t>
    </r>
  </si>
  <si>
    <r>
      <t xml:space="preserve">Typ 3  600 kW =&gt; EER&gt;3.40, ESEER&gt;4.40, Eurovent-Klasse </t>
    </r>
    <r>
      <rPr>
        <sz val="10"/>
        <color theme="0" tint="-0.34998626667073579"/>
        <rFont val="Calibri"/>
        <family val="2"/>
      </rPr>
      <t>≥A++</t>
    </r>
  </si>
  <si>
    <r>
      <t xml:space="preserve">Typ 3  ≥1000 kW =&gt; EER&gt;3.60, ESEER&gt;4.60, Eurovent-Klasse </t>
    </r>
    <r>
      <rPr>
        <sz val="10"/>
        <color theme="0" tint="-0.34998626667073579"/>
        <rFont val="Calibri"/>
        <family val="2"/>
      </rPr>
      <t>≥A++</t>
    </r>
  </si>
  <si>
    <t>Type 1   ≥1000 kW =&gt; EER+100% &gt;3.7, EER+50%&gt;6.00</t>
  </si>
  <si>
    <t>Type 3  &lt;12 kW =&gt; pas d'EER état de la technique</t>
  </si>
  <si>
    <t>Ultraschallbefeuchter</t>
  </si>
  <si>
    <t>Luftwäscher</t>
  </si>
  <si>
    <t>Kontaktbefeuchter</t>
  </si>
  <si>
    <t>Dampfbefeuchtung direkt</t>
  </si>
  <si>
    <t>Dampfbefeuchtung elektrisch</t>
  </si>
  <si>
    <t>Anforderungen gemäss SIA 382/1 eingehalten</t>
  </si>
  <si>
    <t>Verwendung der Abwärme</t>
  </si>
  <si>
    <t>Abwärmennutzung :</t>
  </si>
  <si>
    <t xml:space="preserve"> </t>
  </si>
  <si>
    <r>
      <t xml:space="preserve">Energiezählausrüstung : </t>
    </r>
    <r>
      <rPr>
        <sz val="8"/>
        <rFont val="Calibri"/>
        <family val="2"/>
      </rPr>
      <t>①</t>
    </r>
  </si>
  <si>
    <t>Bei der Installation eines Wärme- oder Kälteerzeugers (Heizkessel, Kühlaggregat, Wärmepumpe, thermische Solaranlage usw.) muss dieser mit Energiezählern ausgestattet sein, die eine Kontrolle der Gesamtenergieeffizienz (Nutzanteil, JAZ usw.) ermöglichen und es dem Betreiber erlauben, eine Energiebuchhaltung auf der Grundlage einer periodischen Ablesung zu erstellen. (kEnV Art.32 Ab.3).</t>
  </si>
  <si>
    <t>Technik :</t>
  </si>
  <si>
    <t>Ort :</t>
  </si>
  <si>
    <t>Zentral (Monobloc)</t>
  </si>
  <si>
    <t>Dezentral</t>
  </si>
  <si>
    <t>Leistung :</t>
  </si>
  <si>
    <t>Erzeugung max :</t>
  </si>
  <si>
    <r>
      <rPr>
        <sz val="11"/>
        <rFont val="Arial"/>
        <family val="2"/>
      </rPr>
      <t xml:space="preserve">Energienachweis
</t>
    </r>
    <r>
      <rPr>
        <b/>
        <sz val="12"/>
        <rFont val="Arial"/>
        <family val="2"/>
      </rPr>
      <t xml:space="preserve">Kühlung, Befeuchtung / 
Entfeuchtung </t>
    </r>
  </si>
  <si>
    <t>Kälteverteilung :</t>
  </si>
  <si>
    <t>mit Lüftungsanlage (-&gt; Grundlagen siehe Formular EN-VS-105, ein pro Lüftungsanlage)</t>
  </si>
  <si>
    <t>Splitanlage mit direkter Kühlung</t>
  </si>
  <si>
    <t>Kaltwasser-Verteilsystem</t>
  </si>
  <si>
    <t>mit Kühldecken/-Flächen</t>
  </si>
  <si>
    <t>Grundlagen für Kühlung/Be- und Entfeuchtung</t>
  </si>
  <si>
    <t>mit Umluftkühlgeräten</t>
  </si>
  <si>
    <t>Raumkonditionen :</t>
  </si>
  <si>
    <t>Minimum im Winter :</t>
  </si>
  <si>
    <t>Maximum im Sommer :</t>
  </si>
  <si>
    <t>maximum en été :</t>
  </si>
  <si>
    <t>Temperatur :</t>
  </si>
  <si>
    <t>rel. Feuchtigkeit :</t>
  </si>
  <si>
    <t>Interne Wärmelast :</t>
  </si>
  <si>
    <t>Wh/m²·24h (-&gt; Berechnung beilegen)</t>
  </si>
  <si>
    <t>Sonnenschutz :</t>
  </si>
  <si>
    <t>g-Wert :</t>
  </si>
  <si>
    <t>Protection solaire :</t>
  </si>
  <si>
    <t>(Verglasung &amp; Sonnenschutz)</t>
  </si>
  <si>
    <t>g-Wert nicht eingehalten, Begründung :</t>
  </si>
  <si>
    <t>Abweichung, Grund :</t>
  </si>
  <si>
    <t>Windsicherheit :</t>
  </si>
  <si>
    <t>Automatische Steuerung :</t>
  </si>
  <si>
    <t>Gemäss SIA Normen</t>
  </si>
  <si>
    <t>Andere</t>
  </si>
  <si>
    <t>Keine</t>
  </si>
  <si>
    <t>Baugenehmigung auf höchstens 3 Jahre befristet ist (provisorische Bauten)</t>
  </si>
  <si>
    <t>Umnutzungen, ohne Änderungen des Wärmesbedarfs</t>
  </si>
  <si>
    <t>dynamischen Simulation</t>
  </si>
  <si>
    <t>SIA Kat.XII (Hallenbäder)</t>
  </si>
  <si>
    <t>längeren Aufenthalt von Personen (weniger als eine Stunde pro Tag) genutzt (&lt; 1 St./Tag)</t>
  </si>
  <si>
    <t>Freecooling</t>
  </si>
  <si>
    <t>Äusserer Sonnenschutz</t>
  </si>
  <si>
    <t>g-Wert berechnet anhand der fg-Werte der Fassaden</t>
  </si>
  <si>
    <t>Manuell, standardisierter, opaker, äusserer Sonnenschutz</t>
  </si>
  <si>
    <t>Manuell, unzureichend, äusserer Sonnenschutz</t>
  </si>
  <si>
    <t>Automatisierter, standardisierter, opaker, äusserer Sonnenschutz</t>
  </si>
  <si>
    <t>Nachweis erarbeitet durch :</t>
  </si>
  <si>
    <t>Unterschriften</t>
  </si>
  <si>
    <t>Name und Adresse
bzw. Firmenstempel :</t>
  </si>
  <si>
    <t>Sachbearbeiter/-in :</t>
  </si>
  <si>
    <t>Tel / Mail :</t>
  </si>
  <si>
    <t>Ort, Datum, Unterschrift :</t>
  </si>
  <si>
    <t>EN-VS-101b</t>
  </si>
  <si>
    <t>EN-VS-104</t>
  </si>
  <si>
    <t>Justification du non-respect des exigences constructives pour les bases pour rafraîchissement/humidification, déshumidification</t>
  </si>
  <si>
    <t>Begründung für die Nichteinhaltung der baulichen Anforderungen an die Basis für Kühlung/Befeuchtung, Entfeuchtung</t>
  </si>
  <si>
    <t>Joindre calcul des valeur g calculée en fonction des valeurs fg des façades</t>
  </si>
  <si>
    <t>keine gerechtfertigte Erleichterung nach kEnV Art.28</t>
  </si>
  <si>
    <t>Berechnung des g-Werts bei, der anhand der fg-Werte der Fassaden berechnet</t>
  </si>
  <si>
    <r>
      <t xml:space="preserve">VON DER ZUSTÄNDIGEN BEHÖRDE AUSZUFÜLLEN
(oder sein Beauftragter)
</t>
    </r>
    <r>
      <rPr>
        <b/>
        <i/>
        <sz val="9"/>
        <color rgb="FF000000"/>
        <rFont val="Arial"/>
        <family val="2"/>
      </rPr>
      <t>Der Nachweis ist vollständig und korrekt belegt</t>
    </r>
  </si>
  <si>
    <t>Leistungen für Kühlung/Befeuchtung (ganzes Gebäude)</t>
  </si>
  <si>
    <t>Technique:</t>
  </si>
  <si>
    <t>Informationen über das Kühlsystem; Prinzipskizze, Beschreibungen, Erklärungen, Raumplan, Konzept, etc.</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</si>
  <si>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</si>
  <si>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</si>
  <si>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</si>
  <si>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</si>
  <si>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</si>
  <si>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</si>
  <si>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</si>
  <si>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</si>
  <si>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t>Wassergekühlte Kältemaschinen bei Standard bedigungen (type 2)</t>
  </si>
  <si>
    <t>Sonnenschutz innen</t>
  </si>
  <si>
    <t>Sonnenschutz innen oder kein Sonnenschutz</t>
  </si>
  <si>
    <r>
      <t xml:space="preserve">Annexes à fournir </t>
    </r>
    <r>
      <rPr>
        <b/>
        <sz val="12"/>
        <color theme="5"/>
        <rFont val="Arial"/>
        <family val="2"/>
      </rPr>
      <t xml:space="preserve">dans le cadre de ce formulaire </t>
    </r>
    <r>
      <rPr>
        <b/>
        <sz val="12"/>
        <color rgb="FF000000"/>
        <rFont val="Arial"/>
        <family val="2"/>
      </rPr>
      <t>selon les informations saisies</t>
    </r>
  </si>
  <si>
    <r>
      <t xml:space="preserve">Anhänge, </t>
    </r>
    <r>
      <rPr>
        <b/>
        <sz val="12"/>
        <color theme="5"/>
        <rFont val="Arial"/>
        <family val="2"/>
      </rPr>
      <t>die im Rahmen dieses Formular erforderlich sind</t>
    </r>
    <r>
      <rPr>
        <b/>
        <sz val="12"/>
        <color rgb="FF000000"/>
        <rFont val="Arial"/>
        <family val="2"/>
      </rPr>
      <t>, entsprechend den eingegebenen Informationen</t>
    </r>
  </si>
  <si>
    <t>n.c. = non-concerné</t>
  </si>
  <si>
    <t>n.z. = nicht zutreffend</t>
  </si>
  <si>
    <t>Version Dezember 2024 (gültig bis 31.04.2025)</t>
  </si>
  <si>
    <t>Version décembre 2024 (valable  jusqu'au 31.04.2025)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</si>
</sst>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_-;\-* #,##0.0_-;_-* &quot;-&quot;??_-;_-@_-"/>
  </numFmts>
  <fonts count="45" x14ac:knownFonts="1">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sz val="10"/>
      <color theme="0"/>
      <name val="Arial"/>
      <family val="2"/>
    </font>
    <font>
      <b/>
      <sz val="12"/>
      <color rgb="FF000000"/>
      <name val="Arial"/>
      <family val="2"/>
    </font>
    <font>
      <i/>
      <sz val="10"/>
      <color theme="5"/>
      <name val="Arial"/>
      <family val="2"/>
    </font>
    <font>
      <sz val="8"/>
      <color rgb="FF000000"/>
      <name val="Arial"/>
      <family val="2"/>
    </font>
    <font>
      <sz val="10"/>
      <color rgb="FF00B050"/>
      <name val="Arial"/>
      <family val="2"/>
    </font>
    <font>
      <b/>
      <sz val="9"/>
      <color rgb="FF000000"/>
      <name val="Arial"/>
      <family val="2"/>
    </font>
    <font>
      <sz val="8"/>
      <color rgb="FF00B050"/>
      <name val="Arial"/>
      <family val="2"/>
    </font>
    <font>
      <sz val="9"/>
      <color indexed="81"/>
      <name val="Tahoma"/>
      <family val="2"/>
    </font>
    <font>
      <b/>
      <sz val="8"/>
      <color indexed="81"/>
      <name val="Tahoma"/>
      <family val="2"/>
    </font>
    <font>
      <sz val="8"/>
      <color indexed="81"/>
      <name val="Tahoma"/>
      <family val="2"/>
    </font>
    <font>
      <sz val="10"/>
      <color theme="0" tint="-0.34998626667073579"/>
      <name val="Arial"/>
      <family val="2"/>
    </font>
    <font>
      <sz val="10"/>
      <color theme="0" tint="-0.34998626667073579"/>
      <name val="Calibri"/>
      <family val="2"/>
    </font>
    <font>
      <i/>
      <sz val="9"/>
      <color theme="5"/>
      <name val="Arial"/>
      <family val="2"/>
    </font>
    <font>
      <sz val="10"/>
      <color rgb="FFFF0000"/>
      <name val="Arial"/>
      <family val="2"/>
    </font>
    <font>
      <i/>
      <sz val="9"/>
      <color rgb="FFFF0000"/>
      <name val="Arial"/>
      <family val="2"/>
    </font>
    <font>
      <sz val="9"/>
      <color rgb="FF000000"/>
      <name val="Arial"/>
      <family val="2"/>
    </font>
    <font>
      <sz val="8"/>
      <name val="Calibri"/>
      <family val="2"/>
    </font>
    <font>
      <sz val="8"/>
      <color rgb="FF000000"/>
      <name val="Segoe UI"/>
      <family val="2"/>
    </font>
    <font>
      <i/>
      <sz val="9"/>
      <color theme="4"/>
      <name val="Arial"/>
      <family val="2"/>
    </font>
    <font>
      <b/>
      <i/>
      <sz val="9"/>
      <color rgb="FF000000"/>
      <name val="Arial"/>
      <family val="2"/>
    </font>
    <font>
      <sz val="11"/>
      <color theme="1"/>
      <name val="Calibri"/>
      <family val="2"/>
      <scheme val="minor"/>
    </font>
    <font>
      <b/>
      <sz val="10"/>
      <color theme="0" tint="-0.34998626667073579"/>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strike/>
      <sz val="10"/>
      <color theme="0" tint="-0.34998626667073579"/>
      <name val="Arial"/>
      <family val="2"/>
    </font>
    <font>
      <b/>
      <sz val="9"/>
      <color indexed="81"/>
      <name val="Tahoma"/>
      <family val="2"/>
    </font>
    <font>
      <i/>
      <sz val="12"/>
      <color theme="1"/>
      <name val="Calibri"/>
      <family val="2"/>
      <scheme val="minor"/>
    </font>
    <font>
      <sz val="10"/>
      <color theme="5"/>
      <name val="Arial"/>
      <family val="2"/>
    </font>
    <font>
      <b/>
      <sz val="12"/>
      <color theme="5"/>
      <name val="Arial"/>
      <family val="2"/>
    </font>
    <font>
      <i/>
      <sz val="9"/>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right/>
      <top style="medium">
        <color indexed="64"/>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43" fontId="26" fillId="0" borderId="0" applyFont="0" applyFill="0" applyBorder="0" applyAlignment="0" applyProtection="0"/>
    <xf numFmtId="0" fontId="31" fillId="0" borderId="0" applyNumberFormat="0" applyFill="0" applyBorder="0" applyAlignment="0" applyProtection="0"/>
  </cellStyleXfs>
  <cellXfs count="257">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14" xfId="0" applyFont="1" applyFill="1" applyBorder="1" applyAlignment="1">
      <alignment horizontal="left" vertical="center"/>
    </xf>
    <xf numFmtId="0" fontId="6" fillId="2" borderId="0" xfId="0" applyFont="1" applyFill="1" applyAlignment="1">
      <alignment horizontal="left" vertical="center"/>
    </xf>
    <xf numFmtId="0" fontId="7" fillId="2" borderId="15" xfId="0" applyFont="1" applyFill="1" applyBorder="1" applyAlignment="1">
      <alignment vertical="center"/>
    </xf>
    <xf numFmtId="0" fontId="1" fillId="2" borderId="0" xfId="0" applyFont="1" applyFill="1" applyAlignment="1">
      <alignment vertical="center"/>
    </xf>
    <xf numFmtId="0" fontId="1" fillId="0" borderId="0" xfId="0" applyFont="1" applyAlignment="1">
      <alignment horizontal="left" vertical="center"/>
    </xf>
    <xf numFmtId="0" fontId="1" fillId="2" borderId="4" xfId="0" applyFont="1" applyFill="1" applyBorder="1" applyAlignment="1">
      <alignment vertical="center"/>
    </xf>
    <xf numFmtId="0" fontId="1" fillId="2" borderId="7" xfId="0" applyFont="1" applyFill="1" applyBorder="1" applyAlignment="1">
      <alignment horizontal="left" vertical="center"/>
    </xf>
    <xf numFmtId="0" fontId="1" fillId="2" borderId="6" xfId="0" applyFont="1" applyFill="1" applyBorder="1" applyAlignment="1">
      <alignment horizontal="left" vertical="center"/>
    </xf>
    <xf numFmtId="0" fontId="1" fillId="2" borderId="4" xfId="0" applyFont="1" applyFill="1" applyBorder="1" applyAlignment="1">
      <alignment horizontal="left" vertical="center"/>
    </xf>
    <xf numFmtId="0" fontId="1" fillId="2" borderId="1" xfId="0" applyFont="1" applyFill="1" applyBorder="1" applyAlignment="1">
      <alignment horizontal="left" vertical="center"/>
    </xf>
    <xf numFmtId="0" fontId="1" fillId="2" borderId="15" xfId="0" applyFont="1" applyFill="1" applyBorder="1" applyAlignment="1">
      <alignment horizontal="left" vertical="center"/>
    </xf>
    <xf numFmtId="0" fontId="8" fillId="2" borderId="0" xfId="0" applyFont="1" applyFill="1" applyAlignment="1">
      <alignment horizontal="left" vertical="center"/>
    </xf>
    <xf numFmtId="0" fontId="10" fillId="2" borderId="0" xfId="0" applyFont="1" applyFill="1" applyAlignment="1">
      <alignment horizontal="left" vertical="center"/>
    </xf>
    <xf numFmtId="0" fontId="1" fillId="2" borderId="19" xfId="0" applyFont="1" applyFill="1" applyBorder="1" applyAlignment="1">
      <alignment horizontal="center" vertical="center"/>
    </xf>
    <xf numFmtId="0" fontId="2" fillId="2" borderId="19"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7" fillId="2" borderId="0" xfId="0" applyFont="1" applyFill="1" applyAlignment="1">
      <alignment vertical="center"/>
    </xf>
    <xf numFmtId="0" fontId="4" fillId="2" borderId="0" xfId="0" applyFont="1" applyFill="1" applyAlignment="1">
      <alignment horizontal="left" vertical="center"/>
    </xf>
    <xf numFmtId="0" fontId="9" fillId="2" borderId="0" xfId="0" applyFont="1" applyFill="1" applyAlignment="1">
      <alignment vertical="center"/>
    </xf>
    <xf numFmtId="0" fontId="1" fillId="2" borderId="2" xfId="0" applyFont="1" applyFill="1" applyBorder="1" applyAlignment="1">
      <alignment vertical="center"/>
    </xf>
    <xf numFmtId="0" fontId="1" fillId="2" borderId="14" xfId="0" applyFont="1" applyFill="1" applyBorder="1" applyAlignment="1">
      <alignment vertical="center"/>
    </xf>
    <xf numFmtId="0" fontId="7" fillId="2" borderId="0" xfId="0" applyFont="1" applyFill="1" applyAlignment="1">
      <alignment horizontal="left" vertical="center"/>
    </xf>
    <xf numFmtId="0" fontId="1" fillId="2" borderId="0" xfId="0" applyFont="1" applyFill="1" applyAlignment="1">
      <alignment vertical="center" wrapText="1"/>
    </xf>
    <xf numFmtId="0" fontId="16" fillId="0" borderId="0" xfId="0" applyFont="1" applyAlignment="1" applyProtection="1">
      <alignment horizontal="left" vertical="center"/>
      <protection locked="0"/>
    </xf>
    <xf numFmtId="0" fontId="1" fillId="3" borderId="4" xfId="0" applyFont="1" applyFill="1" applyBorder="1" applyAlignment="1">
      <alignment vertical="center"/>
    </xf>
    <xf numFmtId="0" fontId="1" fillId="3" borderId="0" xfId="0" applyFont="1" applyFill="1" applyAlignment="1">
      <alignment vertical="center"/>
    </xf>
    <xf numFmtId="0" fontId="1" fillId="3" borderId="0" xfId="0" applyFont="1" applyFill="1" applyAlignment="1">
      <alignment horizontal="left" vertical="center"/>
    </xf>
    <xf numFmtId="0" fontId="20" fillId="2" borderId="0" xfId="0" applyFont="1" applyFill="1" applyAlignment="1">
      <alignment horizontal="left" vertical="center"/>
    </xf>
    <xf numFmtId="0" fontId="21" fillId="2" borderId="0" xfId="0" applyFont="1" applyFill="1" applyAlignment="1">
      <alignment horizontal="center" vertical="center"/>
    </xf>
    <xf numFmtId="0" fontId="1" fillId="3" borderId="0" xfId="0" applyFont="1" applyFill="1" applyAlignment="1">
      <alignment horizontal="center" vertical="center"/>
    </xf>
    <xf numFmtId="0" fontId="4" fillId="3" borderId="0" xfId="0" applyFont="1" applyFill="1" applyAlignment="1">
      <alignment horizontal="left" vertical="center"/>
    </xf>
    <xf numFmtId="0" fontId="4" fillId="2" borderId="0" xfId="0" applyFont="1" applyFill="1" applyAlignment="1">
      <alignment horizontal="right" vertical="center"/>
    </xf>
    <xf numFmtId="0" fontId="2" fillId="2" borderId="0" xfId="0" applyFont="1" applyFill="1" applyAlignment="1">
      <alignment vertical="center"/>
    </xf>
    <xf numFmtId="0" fontId="1" fillId="2" borderId="18" xfId="0" applyFont="1" applyFill="1" applyBorder="1" applyAlignment="1">
      <alignment horizontal="left" vertical="center"/>
    </xf>
    <xf numFmtId="0" fontId="1" fillId="3" borderId="13" xfId="0" applyFont="1" applyFill="1" applyBorder="1" applyAlignment="1">
      <alignment vertical="top" wrapText="1"/>
    </xf>
    <xf numFmtId="0" fontId="1" fillId="3" borderId="0" xfId="0" applyFont="1" applyFill="1" applyAlignment="1">
      <alignment vertical="top" wrapText="1"/>
    </xf>
    <xf numFmtId="0" fontId="1" fillId="3" borderId="0" xfId="0" applyFont="1" applyFill="1" applyAlignment="1">
      <alignment vertical="top"/>
    </xf>
    <xf numFmtId="0" fontId="1" fillId="3" borderId="9" xfId="0" applyFont="1" applyFill="1" applyBorder="1" applyAlignment="1">
      <alignment vertical="top" wrapText="1"/>
    </xf>
    <xf numFmtId="0" fontId="1" fillId="3" borderId="21" xfId="0" applyFont="1" applyFill="1" applyBorder="1" applyAlignment="1">
      <alignment vertical="top" wrapText="1"/>
    </xf>
    <xf numFmtId="0" fontId="1" fillId="3" borderId="22" xfId="0" applyFont="1" applyFill="1" applyBorder="1" applyAlignment="1">
      <alignment vertical="top" wrapText="1"/>
    </xf>
    <xf numFmtId="0" fontId="1" fillId="3" borderId="23" xfId="0" applyFont="1" applyFill="1" applyBorder="1" applyAlignment="1">
      <alignment vertical="top" wrapText="1"/>
    </xf>
    <xf numFmtId="0" fontId="8" fillId="2" borderId="0" xfId="0" applyFont="1" applyFill="1" applyAlignment="1">
      <alignment vertical="center"/>
    </xf>
    <xf numFmtId="0" fontId="16" fillId="0" borderId="0" xfId="0" applyFont="1" applyAlignment="1" applyProtection="1">
      <alignment horizontal="right" vertical="center"/>
      <protection locked="0"/>
    </xf>
    <xf numFmtId="0" fontId="16" fillId="2" borderId="0" xfId="0" applyFont="1" applyFill="1" applyAlignment="1" applyProtection="1">
      <alignment horizontal="left" vertical="center"/>
      <protection locked="0"/>
    </xf>
    <xf numFmtId="164" fontId="1" fillId="2" borderId="0" xfId="1" applyNumberFormat="1" applyFont="1" applyFill="1" applyBorder="1" applyAlignment="1" applyProtection="1">
      <alignment horizontal="left" vertical="center"/>
    </xf>
    <xf numFmtId="164" fontId="1" fillId="2" borderId="5" xfId="1" applyNumberFormat="1" applyFont="1" applyFill="1" applyBorder="1" applyAlignment="1" applyProtection="1">
      <alignment horizontal="left" vertical="center"/>
    </xf>
    <xf numFmtId="0" fontId="27" fillId="0" borderId="0" xfId="0" applyFont="1" applyAlignment="1">
      <alignment horizontal="left" vertical="center"/>
    </xf>
    <xf numFmtId="0" fontId="16" fillId="0" borderId="0" xfId="0" applyFont="1" applyAlignment="1">
      <alignment horizontal="left" vertical="center"/>
    </xf>
    <xf numFmtId="0" fontId="28" fillId="2" borderId="0" xfId="0" applyFont="1" applyFill="1"/>
    <xf numFmtId="0" fontId="29" fillId="2" borderId="0" xfId="0" applyFont="1" applyFill="1"/>
    <xf numFmtId="0" fontId="30" fillId="2" borderId="0" xfId="0" applyFont="1" applyFill="1" applyAlignment="1">
      <alignment vertical="center"/>
    </xf>
    <xf numFmtId="0" fontId="28" fillId="2" borderId="14" xfId="0" applyFont="1" applyFill="1" applyBorder="1"/>
    <xf numFmtId="0" fontId="29" fillId="2" borderId="14" xfId="0" applyFont="1" applyFill="1" applyBorder="1"/>
    <xf numFmtId="0" fontId="32" fillId="2" borderId="0" xfId="0" applyFont="1" applyFill="1"/>
    <xf numFmtId="0" fontId="34" fillId="2" borderId="0" xfId="0" applyFont="1" applyFill="1"/>
    <xf numFmtId="49" fontId="29" fillId="2" borderId="0" xfId="0" applyNumberFormat="1" applyFont="1" applyFill="1" applyAlignment="1">
      <alignment horizontal="center"/>
    </xf>
    <xf numFmtId="0" fontId="29" fillId="2" borderId="0" xfId="0" applyFont="1" applyFill="1" applyAlignment="1">
      <alignment vertical="top" wrapText="1"/>
    </xf>
    <xf numFmtId="0" fontId="29" fillId="2" borderId="0" xfId="0" applyFont="1" applyFill="1" applyAlignment="1">
      <alignment horizontal="center" vertical="top" wrapText="1"/>
    </xf>
    <xf numFmtId="0" fontId="29" fillId="2" borderId="0" xfId="0" applyFont="1" applyFill="1" applyAlignment="1">
      <alignment horizontal="left" vertical="top" wrapText="1"/>
    </xf>
    <xf numFmtId="49" fontId="29" fillId="2" borderId="0" xfId="0" applyNumberFormat="1" applyFont="1" applyFill="1"/>
    <xf numFmtId="0" fontId="29" fillId="3" borderId="39" xfId="0" applyFont="1" applyFill="1" applyBorder="1"/>
    <xf numFmtId="0" fontId="36" fillId="2" borderId="0" xfId="0" applyFont="1" applyFill="1"/>
    <xf numFmtId="0" fontId="29" fillId="2" borderId="0" xfId="0" applyFont="1" applyFill="1" applyAlignment="1">
      <alignment horizontal="center"/>
    </xf>
    <xf numFmtId="0" fontId="29" fillId="2" borderId="0" xfId="0" applyFont="1" applyFill="1" applyAlignment="1">
      <alignment horizontal="left" vertical="top"/>
    </xf>
    <xf numFmtId="0" fontId="4" fillId="3" borderId="0" xfId="0" applyFont="1" applyFill="1" applyAlignment="1">
      <alignment vertical="top"/>
    </xf>
    <xf numFmtId="0" fontId="39" fillId="3" borderId="22" xfId="0" applyFont="1" applyFill="1" applyBorder="1" applyAlignment="1">
      <alignment vertical="top"/>
    </xf>
    <xf numFmtId="0" fontId="1" fillId="2" borderId="0" xfId="0" applyFont="1" applyFill="1" applyAlignment="1" applyProtection="1">
      <alignment vertical="center"/>
      <protection locked="0"/>
    </xf>
    <xf numFmtId="0" fontId="1" fillId="2" borderId="0" xfId="0" applyFont="1" applyFill="1" applyAlignment="1">
      <alignment horizontal="right" vertical="center"/>
    </xf>
    <xf numFmtId="0" fontId="41" fillId="2" borderId="14" xfId="0" applyFont="1" applyFill="1" applyBorder="1" applyAlignment="1">
      <alignment horizontal="right"/>
    </xf>
    <xf numFmtId="0" fontId="44" fillId="2" borderId="0" xfId="0" applyFont="1" applyFill="1" applyAlignment="1">
      <alignment horizontal="left" vertical="center"/>
    </xf>
    <xf numFmtId="0" fontId="28" fillId="2" borderId="33" xfId="0" applyFont="1" applyFill="1" applyBorder="1" applyAlignment="1">
      <alignment horizontal="center"/>
    </xf>
    <xf numFmtId="0" fontId="28" fillId="2" borderId="34" xfId="0" applyFont="1" applyFill="1" applyBorder="1" applyAlignment="1">
      <alignment horizontal="center"/>
    </xf>
    <xf numFmtId="0" fontId="28" fillId="2" borderId="35" xfId="0" applyFont="1" applyFill="1" applyBorder="1" applyAlignment="1">
      <alignment horizontal="center"/>
    </xf>
    <xf numFmtId="0" fontId="28" fillId="2" borderId="36" xfId="0" applyFont="1" applyFill="1" applyBorder="1" applyAlignment="1">
      <alignment horizontal="center"/>
    </xf>
    <xf numFmtId="0" fontId="28" fillId="2" borderId="37" xfId="0" applyFont="1" applyFill="1" applyBorder="1" applyAlignment="1">
      <alignment horizontal="center"/>
    </xf>
    <xf numFmtId="0" fontId="28" fillId="2" borderId="38" xfId="0" applyFont="1" applyFill="1" applyBorder="1" applyAlignment="1">
      <alignment horizontal="center"/>
    </xf>
    <xf numFmtId="0" fontId="29" fillId="2" borderId="0" xfId="0" applyFont="1" applyFill="1" applyAlignment="1">
      <alignment horizontal="left" vertical="top" wrapText="1"/>
    </xf>
    <xf numFmtId="0" fontId="30" fillId="2" borderId="0" xfId="0" applyFont="1" applyFill="1" applyAlignment="1">
      <alignment horizontal="left" vertical="center"/>
    </xf>
    <xf numFmtId="0" fontId="31" fillId="2" borderId="14" xfId="2" applyFill="1" applyBorder="1" applyAlignment="1">
      <alignment horizontal="right"/>
    </xf>
    <xf numFmtId="0" fontId="31" fillId="2" borderId="33" xfId="2" applyFill="1" applyBorder="1" applyAlignment="1">
      <alignment horizontal="center" vertical="center" wrapText="1"/>
    </xf>
    <xf numFmtId="0" fontId="31" fillId="2" borderId="34" xfId="2" applyFill="1" applyBorder="1" applyAlignment="1">
      <alignment horizontal="center" vertical="center" wrapText="1"/>
    </xf>
    <xf numFmtId="0" fontId="31" fillId="2" borderId="35" xfId="2" applyFill="1" applyBorder="1" applyAlignment="1">
      <alignment horizontal="center" vertical="center" wrapText="1"/>
    </xf>
    <xf numFmtId="0" fontId="31" fillId="2" borderId="36" xfId="2" applyFill="1" applyBorder="1" applyAlignment="1">
      <alignment horizontal="center" vertical="center" wrapText="1"/>
    </xf>
    <xf numFmtId="0" fontId="31" fillId="2" borderId="37" xfId="2" applyFill="1" applyBorder="1" applyAlignment="1">
      <alignment horizontal="center" vertical="center" wrapText="1"/>
    </xf>
    <xf numFmtId="0" fontId="31" fillId="2" borderId="38" xfId="2" applyFill="1" applyBorder="1" applyAlignment="1">
      <alignment horizontal="center" vertical="center" wrapText="1"/>
    </xf>
    <xf numFmtId="0" fontId="37" fillId="2" borderId="31" xfId="0" applyFont="1" applyFill="1" applyBorder="1" applyAlignment="1">
      <alignment horizontal="center" vertical="center"/>
    </xf>
    <xf numFmtId="0" fontId="37" fillId="2" borderId="29" xfId="0" applyFont="1" applyFill="1" applyBorder="1" applyAlignment="1">
      <alignment horizontal="center" vertical="center"/>
    </xf>
    <xf numFmtId="0" fontId="37" fillId="2" borderId="32" xfId="0" applyFont="1" applyFill="1" applyBorder="1" applyAlignment="1">
      <alignment horizontal="center" vertical="center"/>
    </xf>
    <xf numFmtId="0" fontId="37" fillId="2" borderId="21" xfId="0" applyFont="1" applyFill="1" applyBorder="1" applyAlignment="1">
      <alignment horizontal="center" vertical="center"/>
    </xf>
    <xf numFmtId="0" fontId="37" fillId="2" borderId="22" xfId="0" applyFont="1" applyFill="1" applyBorder="1" applyAlignment="1">
      <alignment horizontal="center" vertical="center"/>
    </xf>
    <xf numFmtId="0" fontId="37" fillId="2" borderId="23" xfId="0" applyFont="1" applyFill="1" applyBorder="1" applyAlignment="1">
      <alignment horizontal="center" vertical="center"/>
    </xf>
    <xf numFmtId="0" fontId="38" fillId="2" borderId="31" xfId="0" applyFont="1" applyFill="1" applyBorder="1" applyAlignment="1">
      <alignment horizontal="center" vertical="center"/>
    </xf>
    <xf numFmtId="0" fontId="38" fillId="2" borderId="29" xfId="0" applyFont="1" applyFill="1" applyBorder="1" applyAlignment="1">
      <alignment horizontal="center" vertical="center"/>
    </xf>
    <xf numFmtId="0" fontId="38" fillId="2" borderId="32" xfId="0" applyFont="1" applyFill="1" applyBorder="1" applyAlignment="1">
      <alignment horizontal="center" vertical="center"/>
    </xf>
    <xf numFmtId="0" fontId="38" fillId="2" borderId="21" xfId="0" applyFont="1" applyFill="1" applyBorder="1" applyAlignment="1">
      <alignment horizontal="center" vertical="center"/>
    </xf>
    <xf numFmtId="0" fontId="38" fillId="2" borderId="22" xfId="0" applyFont="1" applyFill="1" applyBorder="1" applyAlignment="1">
      <alignment horizontal="center" vertical="center"/>
    </xf>
    <xf numFmtId="0" fontId="38" fillId="2" borderId="23" xfId="0" applyFont="1" applyFill="1" applyBorder="1" applyAlignment="1">
      <alignment horizontal="center" vertical="center"/>
    </xf>
    <xf numFmtId="0" fontId="29" fillId="3" borderId="10" xfId="0" applyFont="1" applyFill="1" applyBorder="1" applyAlignment="1">
      <alignment horizontal="center"/>
    </xf>
    <xf numFmtId="0" fontId="29" fillId="3" borderId="11" xfId="0" applyFont="1" applyFill="1" applyBorder="1" applyAlignment="1">
      <alignment horizontal="center"/>
    </xf>
    <xf numFmtId="0" fontId="29" fillId="3" borderId="12" xfId="0" applyFont="1" applyFill="1" applyBorder="1" applyAlignment="1">
      <alignment horizontal="center"/>
    </xf>
    <xf numFmtId="0" fontId="29" fillId="5" borderId="10" xfId="0" applyFont="1" applyFill="1" applyBorder="1" applyAlignment="1">
      <alignment horizontal="center"/>
    </xf>
    <xf numFmtId="0" fontId="29" fillId="5" borderId="11" xfId="0" applyFont="1" applyFill="1" applyBorder="1" applyAlignment="1">
      <alignment horizontal="center"/>
    </xf>
    <xf numFmtId="0" fontId="29" fillId="5" borderId="12" xfId="0" applyFont="1" applyFill="1" applyBorder="1" applyAlignment="1">
      <alignment horizontal="center"/>
    </xf>
    <xf numFmtId="0" fontId="29" fillId="2" borderId="31" xfId="0" applyFont="1" applyFill="1" applyBorder="1" applyAlignment="1">
      <alignment horizontal="center"/>
    </xf>
    <xf numFmtId="0" fontId="29" fillId="2" borderId="32" xfId="0" applyFont="1" applyFill="1" applyBorder="1" applyAlignment="1">
      <alignment horizontal="center"/>
    </xf>
    <xf numFmtId="0" fontId="29" fillId="2" borderId="21" xfId="0" applyFont="1" applyFill="1" applyBorder="1" applyAlignment="1">
      <alignment horizontal="center"/>
    </xf>
    <xf numFmtId="0" fontId="29" fillId="2" borderId="23" xfId="0" applyFont="1" applyFill="1" applyBorder="1" applyAlignment="1">
      <alignment horizontal="center"/>
    </xf>
    <xf numFmtId="0" fontId="33" fillId="2" borderId="31" xfId="0" applyFont="1" applyFill="1" applyBorder="1" applyAlignment="1">
      <alignment horizontal="center" vertical="center"/>
    </xf>
    <xf numFmtId="0" fontId="33" fillId="2" borderId="29" xfId="0" applyFont="1" applyFill="1" applyBorder="1" applyAlignment="1">
      <alignment horizontal="center" vertical="center"/>
    </xf>
    <xf numFmtId="0" fontId="33" fillId="2" borderId="32" xfId="0" applyFont="1" applyFill="1" applyBorder="1" applyAlignment="1">
      <alignment horizontal="center" vertical="center"/>
    </xf>
    <xf numFmtId="0" fontId="33" fillId="2" borderId="21" xfId="0" applyFont="1" applyFill="1" applyBorder="1" applyAlignment="1">
      <alignment horizontal="center" vertical="center"/>
    </xf>
    <xf numFmtId="0" fontId="33" fillId="2" borderId="22" xfId="0" applyFont="1" applyFill="1" applyBorder="1" applyAlignment="1">
      <alignment horizontal="center" vertical="center"/>
    </xf>
    <xf numFmtId="0" fontId="33" fillId="2" borderId="23" xfId="0" applyFont="1" applyFill="1" applyBorder="1" applyAlignment="1">
      <alignment horizontal="center" vertical="center"/>
    </xf>
    <xf numFmtId="0" fontId="1" fillId="2" borderId="0" xfId="0" applyFont="1" applyFill="1" applyAlignment="1">
      <alignment horizontal="left" vertical="center" wrapText="1"/>
    </xf>
    <xf numFmtId="0" fontId="1" fillId="2" borderId="5" xfId="0" applyFont="1" applyFill="1" applyBorder="1" applyAlignment="1">
      <alignment horizontal="left" vertic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24" xfId="0" applyFont="1" applyFill="1" applyBorder="1" applyAlignment="1" applyProtection="1">
      <alignment horizontal="left" vertical="center" wrapText="1"/>
      <protection locked="0"/>
    </xf>
    <xf numFmtId="0" fontId="1" fillId="3" borderId="22" xfId="0" applyFont="1" applyFill="1" applyBorder="1" applyAlignment="1" applyProtection="1">
      <alignment horizontal="left" vertical="center" wrapText="1"/>
      <protection locked="0"/>
    </xf>
    <xf numFmtId="0" fontId="1" fillId="3" borderId="25" xfId="0" applyFont="1" applyFill="1" applyBorder="1" applyAlignment="1" applyProtection="1">
      <alignment horizontal="left" vertical="center" wrapText="1"/>
      <protection locked="0"/>
    </xf>
    <xf numFmtId="0" fontId="1" fillId="2" borderId="0" xfId="0" applyFont="1" applyFill="1" applyAlignment="1">
      <alignment horizontal="left" vertical="center"/>
    </xf>
    <xf numFmtId="0" fontId="1" fillId="2" borderId="5" xfId="0" applyFont="1" applyFill="1" applyBorder="1" applyAlignment="1">
      <alignment horizontal="left" vertical="center"/>
    </xf>
    <xf numFmtId="0" fontId="1" fillId="3" borderId="26"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27" xfId="0" applyFont="1" applyFill="1" applyBorder="1" applyAlignment="1" applyProtection="1">
      <alignment horizontal="left" vertical="center"/>
      <protection locked="0"/>
    </xf>
    <xf numFmtId="0" fontId="12" fillId="2" borderId="0" xfId="0" applyFont="1" applyFill="1" applyAlignment="1">
      <alignment horizontal="left" vertical="center" wrapText="1"/>
    </xf>
    <xf numFmtId="0" fontId="1" fillId="3" borderId="28" xfId="0" applyFont="1" applyFill="1" applyBorder="1" applyAlignment="1" applyProtection="1">
      <alignment horizontal="left" vertical="top"/>
      <protection locked="0"/>
    </xf>
    <xf numFmtId="0" fontId="1" fillId="3" borderId="29" xfId="0" applyFont="1" applyFill="1" applyBorder="1" applyAlignment="1" applyProtection="1">
      <alignment horizontal="left" vertical="top"/>
      <protection locked="0"/>
    </xf>
    <xf numFmtId="0" fontId="1" fillId="3" borderId="30"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7" fillId="2" borderId="0" xfId="0" applyFont="1" applyFill="1" applyAlignment="1">
      <alignment horizontal="left" vertical="center"/>
    </xf>
    <xf numFmtId="0" fontId="7" fillId="2" borderId="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4" fillId="3" borderId="7" xfId="0" applyFont="1" applyFill="1" applyBorder="1" applyAlignment="1" applyProtection="1">
      <alignment horizontal="left" vertical="center" wrapText="1"/>
      <protection locked="0"/>
    </xf>
    <xf numFmtId="0" fontId="7" fillId="2" borderId="20" xfId="0" applyFont="1" applyFill="1" applyBorder="1" applyAlignment="1">
      <alignment horizontal="left" vertical="center"/>
    </xf>
    <xf numFmtId="0" fontId="1" fillId="3" borderId="31" xfId="0" applyFont="1" applyFill="1" applyBorder="1" applyAlignment="1" applyProtection="1">
      <alignment horizontal="left" vertical="top" wrapText="1"/>
      <protection locked="0"/>
    </xf>
    <xf numFmtId="0" fontId="1" fillId="3" borderId="29" xfId="0" applyFont="1" applyFill="1" applyBorder="1" applyAlignment="1" applyProtection="1">
      <alignment horizontal="left" vertical="top" wrapText="1"/>
      <protection locked="0"/>
    </xf>
    <xf numFmtId="0" fontId="1" fillId="3" borderId="32"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21" xfId="0" applyFont="1" applyFill="1" applyBorder="1" applyAlignment="1" applyProtection="1">
      <alignment horizontal="left" vertical="top" wrapText="1"/>
      <protection locked="0"/>
    </xf>
    <xf numFmtId="0" fontId="1" fillId="3" borderId="22" xfId="0" applyFont="1" applyFill="1" applyBorder="1" applyAlignment="1" applyProtection="1">
      <alignment horizontal="left" vertical="top" wrapText="1"/>
      <protection locked="0"/>
    </xf>
    <xf numFmtId="0" fontId="1" fillId="3" borderId="23"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center"/>
      <protection locked="0"/>
    </xf>
    <xf numFmtId="164" fontId="1" fillId="0" borderId="7" xfId="1" applyNumberFormat="1" applyFont="1" applyFill="1" applyBorder="1" applyAlignment="1" applyProtection="1">
      <alignment horizontal="center" vertical="center"/>
    </xf>
    <xf numFmtId="164" fontId="1" fillId="0" borderId="18" xfId="1" applyNumberFormat="1" applyFont="1" applyFill="1" applyBorder="1" applyAlignment="1" applyProtection="1">
      <alignment horizontal="center" vertical="center"/>
    </xf>
    <xf numFmtId="164" fontId="1" fillId="0" borderId="14" xfId="1" applyNumberFormat="1" applyFont="1" applyFill="1" applyBorder="1" applyAlignment="1" applyProtection="1">
      <alignment horizontal="center" vertical="center"/>
    </xf>
    <xf numFmtId="0" fontId="1" fillId="3" borderId="7" xfId="0" applyFont="1" applyFill="1" applyBorder="1" applyAlignment="1" applyProtection="1">
      <alignment horizontal="center" vertical="center"/>
      <protection locked="0"/>
    </xf>
    <xf numFmtId="0" fontId="1" fillId="3" borderId="7" xfId="0" applyFont="1" applyFill="1" applyBorder="1" applyAlignment="1" applyProtection="1">
      <alignment horizontal="left" vertical="center"/>
      <protection locked="0"/>
    </xf>
    <xf numFmtId="0" fontId="1" fillId="3" borderId="17" xfId="0" applyFont="1" applyFill="1" applyBorder="1" applyAlignment="1" applyProtection="1">
      <alignment horizontal="left" vertical="center"/>
      <protection locked="0"/>
    </xf>
    <xf numFmtId="0" fontId="1" fillId="3" borderId="17" xfId="0" applyFont="1" applyFill="1" applyBorder="1" applyAlignment="1" applyProtection="1">
      <alignment horizontal="center" vertical="center"/>
      <protection locked="0"/>
    </xf>
    <xf numFmtId="0" fontId="4" fillId="3" borderId="7" xfId="0" applyFont="1" applyFill="1" applyBorder="1" applyAlignment="1" applyProtection="1">
      <alignment horizontal="left" vertical="center"/>
      <protection locked="0"/>
    </xf>
    <xf numFmtId="0" fontId="42" fillId="2" borderId="4" xfId="0" applyFont="1" applyFill="1" applyBorder="1" applyAlignment="1">
      <alignment horizontal="center" vertical="center" wrapText="1"/>
    </xf>
    <xf numFmtId="0" fontId="42" fillId="2" borderId="0" xfId="0" applyFont="1" applyFill="1" applyAlignment="1">
      <alignment horizontal="center" vertical="center" wrapText="1"/>
    </xf>
    <xf numFmtId="0" fontId="42" fillId="2" borderId="5" xfId="0" applyFont="1" applyFill="1" applyBorder="1" applyAlignment="1">
      <alignment horizontal="center" vertical="center" wrapText="1"/>
    </xf>
    <xf numFmtId="164" fontId="1" fillId="2" borderId="18" xfId="1" applyNumberFormat="1" applyFont="1" applyFill="1" applyBorder="1" applyAlignment="1" applyProtection="1">
      <alignment horizontal="center" vertical="center"/>
    </xf>
    <xf numFmtId="164" fontId="1" fillId="2" borderId="14" xfId="1" applyNumberFormat="1" applyFont="1" applyFill="1" applyBorder="1" applyAlignment="1" applyProtection="1">
      <alignment horizontal="center"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0" fontId="1" fillId="3" borderId="10"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9" xfId="0" applyFont="1" applyFill="1" applyBorder="1" applyAlignment="1">
      <alignment horizontal="left" vertical="center"/>
    </xf>
    <xf numFmtId="0" fontId="1" fillId="2" borderId="13" xfId="0" applyFont="1" applyFill="1" applyBorder="1" applyAlignment="1">
      <alignment horizontal="right" vertical="center"/>
    </xf>
    <xf numFmtId="0" fontId="9" fillId="2" borderId="0" xfId="0" applyFont="1" applyFill="1" applyAlignment="1">
      <alignment horizontal="left" wrapText="1"/>
    </xf>
    <xf numFmtId="0" fontId="9" fillId="2" borderId="14" xfId="0" applyFont="1" applyFill="1" applyBorder="1" applyAlignment="1">
      <alignment horizontal="left" wrapText="1"/>
    </xf>
    <xf numFmtId="0" fontId="9" fillId="2" borderId="0" xfId="0" applyFont="1" applyFill="1" applyAlignment="1">
      <alignment horizontal="center" vertical="top"/>
    </xf>
    <xf numFmtId="0" fontId="9" fillId="2" borderId="14" xfId="0" applyFont="1" applyFill="1" applyBorder="1" applyAlignment="1">
      <alignment horizontal="center" vertical="top"/>
    </xf>
    <xf numFmtId="0" fontId="19" fillId="2" borderId="4" xfId="0" applyFont="1" applyFill="1" applyBorder="1" applyAlignment="1">
      <alignment horizontal="center" vertical="center" wrapText="1"/>
    </xf>
    <xf numFmtId="0" fontId="19" fillId="2" borderId="0" xfId="0" applyFont="1" applyFill="1" applyAlignment="1">
      <alignment horizontal="center" vertical="center" wrapText="1"/>
    </xf>
    <xf numFmtId="0" fontId="24" fillId="2" borderId="4"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18"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2" borderId="0" xfId="0" applyFont="1" applyFill="1" applyAlignment="1">
      <alignment horizontal="center" vertical="center"/>
    </xf>
    <xf numFmtId="2" fontId="1" fillId="3" borderId="6" xfId="0" applyNumberFormat="1" applyFont="1" applyFill="1" applyBorder="1" applyAlignment="1" applyProtection="1">
      <alignment horizontal="right" vertical="center"/>
      <protection locked="0"/>
    </xf>
    <xf numFmtId="2" fontId="1" fillId="3" borderId="7" xfId="0" applyNumberFormat="1" applyFont="1" applyFill="1" applyBorder="1" applyAlignment="1" applyProtection="1">
      <alignment horizontal="right" vertical="center"/>
      <protection locked="0"/>
    </xf>
    <xf numFmtId="2" fontId="1" fillId="3" borderId="10" xfId="0" applyNumberFormat="1" applyFont="1" applyFill="1" applyBorder="1" applyAlignment="1" applyProtection="1">
      <alignment horizontal="left" vertical="center"/>
      <protection locked="0"/>
    </xf>
    <xf numFmtId="2" fontId="1" fillId="3" borderId="11" xfId="0" applyNumberFormat="1" applyFont="1" applyFill="1" applyBorder="1" applyAlignment="1" applyProtection="1">
      <alignment horizontal="left" vertical="center"/>
      <protection locked="0"/>
    </xf>
    <xf numFmtId="2" fontId="1" fillId="3" borderId="12" xfId="0" applyNumberFormat="1" applyFont="1" applyFill="1" applyBorder="1" applyAlignment="1" applyProtection="1">
      <alignment horizontal="left" vertical="center"/>
      <protection locked="0"/>
    </xf>
    <xf numFmtId="2" fontId="1" fillId="3" borderId="16" xfId="0" applyNumberFormat="1" applyFont="1" applyFill="1" applyBorder="1" applyAlignment="1" applyProtection="1">
      <alignment horizontal="right" vertical="center"/>
      <protection locked="0"/>
    </xf>
    <xf numFmtId="2" fontId="1" fillId="3" borderId="17" xfId="0" applyNumberFormat="1" applyFont="1" applyFill="1" applyBorder="1" applyAlignment="1" applyProtection="1">
      <alignment horizontal="right" vertical="center"/>
      <protection locked="0"/>
    </xf>
    <xf numFmtId="2" fontId="1" fillId="3" borderId="7" xfId="0" applyNumberFormat="1" applyFont="1" applyFill="1" applyBorder="1" applyAlignment="1" applyProtection="1">
      <alignment horizontal="center" vertical="center"/>
      <protection locked="0"/>
    </xf>
    <xf numFmtId="2" fontId="4" fillId="3" borderId="7" xfId="0" applyNumberFormat="1" applyFont="1" applyFill="1" applyBorder="1" applyAlignment="1" applyProtection="1">
      <alignment horizontal="right" vertical="center" wrapText="1"/>
      <protection locked="0"/>
    </xf>
    <xf numFmtId="0" fontId="1" fillId="4" borderId="1" xfId="0" applyFont="1" applyFill="1" applyBorder="1" applyAlignment="1" applyProtection="1">
      <alignment horizontal="left" vertical="center"/>
      <protection locked="0"/>
    </xf>
    <xf numFmtId="0" fontId="1" fillId="4" borderId="2"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protection locked="0"/>
    </xf>
    <xf numFmtId="0" fontId="1" fillId="4" borderId="24" xfId="0" applyFont="1" applyFill="1" applyBorder="1" applyAlignment="1" applyProtection="1">
      <alignment horizontal="left" vertical="center"/>
      <protection locked="0"/>
    </xf>
    <xf numFmtId="0" fontId="1" fillId="4" borderId="22" xfId="0" applyFont="1" applyFill="1" applyBorder="1" applyAlignment="1" applyProtection="1">
      <alignment horizontal="left" vertical="center"/>
      <protection locked="0"/>
    </xf>
    <xf numFmtId="0" fontId="1" fillId="4" borderId="25" xfId="0" applyFont="1" applyFill="1" applyBorder="1" applyAlignment="1" applyProtection="1">
      <alignment horizontal="left" vertical="center"/>
      <protection locked="0"/>
    </xf>
    <xf numFmtId="0" fontId="1" fillId="4" borderId="26" xfId="0" applyFont="1" applyFill="1" applyBorder="1" applyAlignment="1" applyProtection="1">
      <alignment horizontal="left" vertical="center"/>
      <protection locked="0"/>
    </xf>
    <xf numFmtId="0" fontId="1" fillId="4" borderId="11" xfId="0" applyFont="1" applyFill="1" applyBorder="1" applyAlignment="1" applyProtection="1">
      <alignment horizontal="left" vertical="center"/>
      <protection locked="0"/>
    </xf>
    <xf numFmtId="0" fontId="1" fillId="4" borderId="27" xfId="0" applyFont="1" applyFill="1" applyBorder="1" applyAlignment="1" applyProtection="1">
      <alignment horizontal="left" vertical="center"/>
      <protection locked="0"/>
    </xf>
    <xf numFmtId="0" fontId="1" fillId="4" borderId="28" xfId="0" applyFont="1" applyFill="1" applyBorder="1" applyAlignment="1" applyProtection="1">
      <alignment horizontal="left" vertical="center"/>
      <protection locked="0"/>
    </xf>
    <xf numFmtId="0" fontId="1" fillId="4" borderId="29" xfId="0" applyFont="1" applyFill="1" applyBorder="1" applyAlignment="1" applyProtection="1">
      <alignment horizontal="left" vertical="center"/>
      <protection locked="0"/>
    </xf>
    <xf numFmtId="0" fontId="1" fillId="4" borderId="30" xfId="0" applyFont="1" applyFill="1" applyBorder="1" applyAlignment="1" applyProtection="1">
      <alignment horizontal="left" vertical="center"/>
      <protection locked="0"/>
    </xf>
    <xf numFmtId="0" fontId="1" fillId="4" borderId="6" xfId="0" applyFont="1" applyFill="1" applyBorder="1" applyAlignment="1" applyProtection="1">
      <alignment horizontal="left" vertical="center"/>
      <protection locked="0"/>
    </xf>
    <xf numFmtId="0" fontId="1" fillId="4" borderId="7" xfId="0" applyFont="1" applyFill="1" applyBorder="1" applyAlignment="1" applyProtection="1">
      <alignment horizontal="left" vertical="center"/>
      <protection locked="0"/>
    </xf>
    <xf numFmtId="0" fontId="1" fillId="4" borderId="8" xfId="0" applyFont="1" applyFill="1" applyBorder="1" applyAlignment="1" applyProtection="1">
      <alignment horizontal="left" vertical="center"/>
      <protection locked="0"/>
    </xf>
  </cellXfs>
  <cellStyles count="3">
    <cellStyle name="Lien hypertexte" xfId="2" builtinId="8"/>
    <cellStyle name="Milliers" xfId="1" builtinId="3"/>
    <cellStyle name="Normal" xfId="0" builtinId="0"/>
  </cellStyles>
  <dxfs count="22">
    <dxf>
      <font>
        <b/>
        <i val="0"/>
        <color theme="5"/>
      </font>
    </dxf>
    <dxf>
      <font>
        <b val="0"/>
        <i/>
        <color theme="0" tint="-0.24994659260841701"/>
      </font>
    </dxf>
    <dxf>
      <font>
        <color theme="0"/>
      </font>
      <fill>
        <patternFill>
          <bgColor theme="0"/>
        </patternFill>
      </fill>
      <border>
        <left/>
        <right/>
        <top/>
        <bottom/>
        <vertical/>
        <horizontal/>
      </border>
    </dxf>
    <dxf>
      <border>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dxf>
    <dxf>
      <font>
        <strike val="0"/>
        <color auto="1"/>
      </font>
    </dxf>
    <dxf>
      <font>
        <strike/>
        <color theme="0" tint="-0.34998626667073579"/>
      </font>
    </dxf>
    <dxf>
      <font>
        <strike/>
        <color theme="0" tint="-0.34998626667073579"/>
      </font>
    </dxf>
    <dxf>
      <font>
        <strike/>
        <color theme="0" tint="-0.34998626667073579"/>
      </font>
    </dxf>
    <dxf>
      <font>
        <b/>
        <i val="0"/>
        <color theme="5"/>
      </font>
    </dxf>
    <dxf>
      <font>
        <b val="0"/>
        <i/>
        <color theme="0" tint="-0.24994659260841701"/>
      </font>
    </dxf>
    <dxf>
      <font>
        <color theme="0"/>
      </font>
      <fill>
        <patternFill>
          <bgColor theme="0"/>
        </patternFill>
      </fill>
      <border>
        <left/>
        <right/>
        <top/>
        <bottom/>
        <vertical/>
        <horizontal/>
      </border>
    </dxf>
    <dxf>
      <border>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dxf>
    <dxf>
      <font>
        <color theme="0"/>
      </font>
      <fill>
        <patternFill>
          <bgColor theme="0"/>
        </patternFill>
      </fill>
      <border>
        <left/>
        <right/>
        <top/>
        <bottom/>
      </border>
    </dxf>
    <dxf>
      <font>
        <strike val="0"/>
        <color auto="1"/>
      </font>
    </dxf>
    <dxf>
      <font>
        <strike/>
        <color theme="0" tint="-0.34998626667073579"/>
      </font>
    </dxf>
    <dxf>
      <font>
        <strike/>
        <color theme="0" tint="-0.34998626667073579"/>
      </font>
    </dxf>
    <dxf>
      <font>
        <strike/>
        <color theme="0" tint="-0.3499862666707357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AN$42"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AN$43"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AN$53"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AN$56"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AN$60"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fmlaLink="$AN$4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fmlaLink="$AN$42"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fmlaLink="$AN$43"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AN$53"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AN$56"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AN$60"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Radio" checked="Checked" lockText="1" noThreeD="1"/>
</file>

<file path=xl/ctrlProps/ctrlProp86.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firstButton="1" fmlaLink="$AN$41"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7EE7B885-C837-4FC0-973B-9E4E112DE6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D1E4379E-697D-453F-AD19-DBE7A192A41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3E85D2A0-2A65-4BF8-8C2B-58C496668EA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AC6765DE-D0C4-4A4D-8178-70D17F1D5D18}"/>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A7461A9F-B118-4768-9E14-14F6BA0C52A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6994EB8B-463F-49EE-9EDE-972BA60BE27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BB93CEE7-95BE-4EDB-972F-573E4F6C360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61BF80D3-BE22-47C3-BD10-3D9F63916583}"/>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486B7DA1-1C67-4DF1-8177-0549323FA77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175260</xdr:colOff>
          <xdr:row>63</xdr:row>
          <xdr:rowOff>7620</xdr:rowOff>
        </xdr:from>
        <xdr:to>
          <xdr:col>14</xdr:col>
          <xdr:colOff>0</xdr:colOff>
          <xdr:row>64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74</xdr:row>
          <xdr:rowOff>22860</xdr:rowOff>
        </xdr:from>
        <xdr:to>
          <xdr:col>9</xdr:col>
          <xdr:colOff>137160</xdr:colOff>
          <xdr:row>74</xdr:row>
          <xdr:rowOff>160020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75</xdr:row>
          <xdr:rowOff>30480</xdr:rowOff>
        </xdr:from>
        <xdr:to>
          <xdr:col>9</xdr:col>
          <xdr:colOff>137160</xdr:colOff>
          <xdr:row>75</xdr:row>
          <xdr:rowOff>175260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76</xdr:row>
          <xdr:rowOff>30480</xdr:rowOff>
        </xdr:from>
        <xdr:to>
          <xdr:col>9</xdr:col>
          <xdr:colOff>137160</xdr:colOff>
          <xdr:row>76</xdr:row>
          <xdr:rowOff>175260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77</xdr:row>
          <xdr:rowOff>30480</xdr:rowOff>
        </xdr:from>
        <xdr:to>
          <xdr:col>11</xdr:col>
          <xdr:colOff>137160</xdr:colOff>
          <xdr:row>78</xdr:row>
          <xdr:rowOff>7620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121920</xdr:colOff>
          <xdr:row>77</xdr:row>
          <xdr:rowOff>30480</xdr:rowOff>
        </xdr:from>
        <xdr:to>
          <xdr:col>22</xdr:col>
          <xdr:colOff>137160</xdr:colOff>
          <xdr:row>78</xdr:row>
          <xdr:rowOff>7620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40</xdr:row>
          <xdr:rowOff>38100</xdr:rowOff>
        </xdr:from>
        <xdr:to>
          <xdr:col>29</xdr:col>
          <xdr:colOff>68580</xdr:colOff>
          <xdr:row>40</xdr:row>
          <xdr:rowOff>198120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40</xdr:row>
          <xdr:rowOff>38100</xdr:rowOff>
        </xdr:from>
        <xdr:to>
          <xdr:col>32</xdr:col>
          <xdr:colOff>83820</xdr:colOff>
          <xdr:row>40</xdr:row>
          <xdr:rowOff>198120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41</xdr:row>
          <xdr:rowOff>38100</xdr:rowOff>
        </xdr:from>
        <xdr:to>
          <xdr:col>29</xdr:col>
          <xdr:colOff>68580</xdr:colOff>
          <xdr:row>41</xdr:row>
          <xdr:rowOff>198120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41</xdr:row>
          <xdr:rowOff>38100</xdr:rowOff>
        </xdr:from>
        <xdr:to>
          <xdr:col>32</xdr:col>
          <xdr:colOff>83820</xdr:colOff>
          <xdr:row>41</xdr:row>
          <xdr:rowOff>198120</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42</xdr:row>
          <xdr:rowOff>45720</xdr:rowOff>
        </xdr:from>
        <xdr:to>
          <xdr:col>29</xdr:col>
          <xdr:colOff>68580</xdr:colOff>
          <xdr:row>42</xdr:row>
          <xdr:rowOff>213360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42</xdr:row>
          <xdr:rowOff>45720</xdr:rowOff>
        </xdr:from>
        <xdr:to>
          <xdr:col>32</xdr:col>
          <xdr:colOff>83820</xdr:colOff>
          <xdr:row>42</xdr:row>
          <xdr:rowOff>213360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40</xdr:row>
          <xdr:rowOff>0</xdr:rowOff>
        </xdr:from>
        <xdr:to>
          <xdr:col>37</xdr:col>
          <xdr:colOff>0</xdr:colOff>
          <xdr:row>41</xdr:row>
          <xdr:rowOff>7620</xdr:rowOff>
        </xdr:to>
        <xdr:sp macro="" textlink="">
          <xdr:nvSpPr>
            <xdr:cNvPr id="1069" name="Group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41</xdr:row>
          <xdr:rowOff>22860</xdr:rowOff>
        </xdr:from>
        <xdr:to>
          <xdr:col>37</xdr:col>
          <xdr:colOff>0</xdr:colOff>
          <xdr:row>42</xdr:row>
          <xdr:rowOff>22860</xdr:rowOff>
        </xdr:to>
        <xdr:sp macro="" textlink="">
          <xdr:nvSpPr>
            <xdr:cNvPr id="1070" name="Group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42</xdr:row>
          <xdr:rowOff>22860</xdr:rowOff>
        </xdr:from>
        <xdr:to>
          <xdr:col>37</xdr:col>
          <xdr:colOff>0</xdr:colOff>
          <xdr:row>43</xdr:row>
          <xdr:rowOff>7620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52</xdr:row>
          <xdr:rowOff>30480</xdr:rowOff>
        </xdr:from>
        <xdr:to>
          <xdr:col>29</xdr:col>
          <xdr:colOff>45720</xdr:colOff>
          <xdr:row>52</xdr:row>
          <xdr:rowOff>190500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52</xdr:row>
          <xdr:rowOff>30480</xdr:rowOff>
        </xdr:from>
        <xdr:to>
          <xdr:col>32</xdr:col>
          <xdr:colOff>76200</xdr:colOff>
          <xdr:row>52</xdr:row>
          <xdr:rowOff>190500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175260</xdr:rowOff>
        </xdr:from>
        <xdr:to>
          <xdr:col>33</xdr:col>
          <xdr:colOff>0</xdr:colOff>
          <xdr:row>52</xdr:row>
          <xdr:rowOff>245165</xdr:rowOff>
        </xdr:to>
        <xdr:sp macro="" textlink="">
          <xdr:nvSpPr>
            <xdr:cNvPr id="1074" name="Group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55</xdr:row>
          <xdr:rowOff>38100</xdr:rowOff>
        </xdr:from>
        <xdr:to>
          <xdr:col>10</xdr:col>
          <xdr:colOff>228600</xdr:colOff>
          <xdr:row>55</xdr:row>
          <xdr:rowOff>198120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55</xdr:row>
          <xdr:rowOff>38100</xdr:rowOff>
        </xdr:from>
        <xdr:to>
          <xdr:col>13</xdr:col>
          <xdr:colOff>22860</xdr:colOff>
          <xdr:row>55</xdr:row>
          <xdr:rowOff>198120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54</xdr:row>
          <xdr:rowOff>83820</xdr:rowOff>
        </xdr:from>
        <xdr:to>
          <xdr:col>14</xdr:col>
          <xdr:colOff>7620</xdr:colOff>
          <xdr:row>56</xdr:row>
          <xdr:rowOff>0</xdr:rowOff>
        </xdr:to>
        <xdr:sp macro="" textlink="">
          <xdr:nvSpPr>
            <xdr:cNvPr id="1077" name="Group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59</xdr:row>
          <xdr:rowOff>38100</xdr:rowOff>
        </xdr:from>
        <xdr:to>
          <xdr:col>13</xdr:col>
          <xdr:colOff>175260</xdr:colOff>
          <xdr:row>59</xdr:row>
          <xdr:rowOff>213360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59</xdr:row>
          <xdr:rowOff>38100</xdr:rowOff>
        </xdr:from>
        <xdr:to>
          <xdr:col>16</xdr:col>
          <xdr:colOff>38100</xdr:colOff>
          <xdr:row>59</xdr:row>
          <xdr:rowOff>213360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59</xdr:row>
          <xdr:rowOff>0</xdr:rowOff>
        </xdr:from>
        <xdr:to>
          <xdr:col>16</xdr:col>
          <xdr:colOff>236220</xdr:colOff>
          <xdr:row>60</xdr:row>
          <xdr:rowOff>0</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63</xdr:row>
          <xdr:rowOff>7620</xdr:rowOff>
        </xdr:from>
        <xdr:to>
          <xdr:col>9</xdr:col>
          <xdr:colOff>0</xdr:colOff>
          <xdr:row>64</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100</xdr:row>
          <xdr:rowOff>38100</xdr:rowOff>
        </xdr:from>
        <xdr:to>
          <xdr:col>2</xdr:col>
          <xdr:colOff>106680</xdr:colOff>
          <xdr:row>100</xdr:row>
          <xdr:rowOff>182880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102</xdr:row>
          <xdr:rowOff>38100</xdr:rowOff>
        </xdr:from>
        <xdr:to>
          <xdr:col>2</xdr:col>
          <xdr:colOff>106680</xdr:colOff>
          <xdr:row>102</xdr:row>
          <xdr:rowOff>190500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83</xdr:row>
          <xdr:rowOff>152400</xdr:rowOff>
        </xdr:from>
        <xdr:to>
          <xdr:col>9</xdr:col>
          <xdr:colOff>160020</xdr:colOff>
          <xdr:row>85</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84</xdr:row>
          <xdr:rowOff>175260</xdr:rowOff>
        </xdr:from>
        <xdr:to>
          <xdr:col>9</xdr:col>
          <xdr:colOff>160020</xdr:colOff>
          <xdr:row>86</xdr:row>
          <xdr:rowOff>7620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86</xdr:row>
          <xdr:rowOff>137160</xdr:rowOff>
        </xdr:from>
        <xdr:to>
          <xdr:col>9</xdr:col>
          <xdr:colOff>160020</xdr:colOff>
          <xdr:row>87</xdr:row>
          <xdr:rowOff>160020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87</xdr:row>
          <xdr:rowOff>152400</xdr:rowOff>
        </xdr:from>
        <xdr:to>
          <xdr:col>9</xdr:col>
          <xdr:colOff>160020</xdr:colOff>
          <xdr:row>88</xdr:row>
          <xdr:rowOff>192156</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89</xdr:row>
          <xdr:rowOff>228600</xdr:rowOff>
        </xdr:from>
        <xdr:to>
          <xdr:col>9</xdr:col>
          <xdr:colOff>160020</xdr:colOff>
          <xdr:row>91</xdr:row>
          <xdr:rowOff>7620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101</xdr:row>
          <xdr:rowOff>45720</xdr:rowOff>
        </xdr:from>
        <xdr:to>
          <xdr:col>2</xdr:col>
          <xdr:colOff>106680</xdr:colOff>
          <xdr:row>101</xdr:row>
          <xdr:rowOff>190500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104</xdr:row>
          <xdr:rowOff>30480</xdr:rowOff>
        </xdr:from>
        <xdr:to>
          <xdr:col>2</xdr:col>
          <xdr:colOff>106680</xdr:colOff>
          <xdr:row>104</xdr:row>
          <xdr:rowOff>175260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11</xdr:row>
          <xdr:rowOff>0</xdr:rowOff>
        </xdr:from>
        <xdr:to>
          <xdr:col>20</xdr:col>
          <xdr:colOff>76200</xdr:colOff>
          <xdr:row>12</xdr:row>
          <xdr:rowOff>22860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 à construire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312420</xdr:colOff>
          <xdr:row>10</xdr:row>
          <xdr:rowOff>236220</xdr:rowOff>
        </xdr:from>
        <xdr:to>
          <xdr:col>29</xdr:col>
          <xdr:colOff>45720</xdr:colOff>
          <xdr:row>12</xdr:row>
          <xdr:rowOff>7620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 existant</a:t>
              </a:r>
            </a:p>
          </xdr:txBody>
        </xdr:sp>
        <xdr:clientData/>
      </xdr:twoCellAnchor>
    </mc:Choice>
    <mc:Fallback/>
  </mc:AlternateContent>
  <xdr:twoCellAnchor editAs="oneCell">
    <xdr:from>
      <xdr:col>1</xdr:col>
      <xdr:colOff>47629</xdr:colOff>
      <xdr:row>1</xdr:row>
      <xdr:rowOff>31751</xdr:rowOff>
    </xdr:from>
    <xdr:to>
      <xdr:col>5</xdr:col>
      <xdr:colOff>172182</xdr:colOff>
      <xdr:row>4</xdr:row>
      <xdr:rowOff>205275</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067" y="309564"/>
          <a:ext cx="918303" cy="840274"/>
        </a:xfrm>
        <a:prstGeom prst="rect">
          <a:avLst/>
        </a:prstGeom>
      </xdr:spPr>
    </xdr:pic>
    <xdr:clientData/>
  </xdr:twoCellAnchor>
  <xdr:twoCellAnchor editAs="oneCell">
    <xdr:from>
      <xdr:col>1</xdr:col>
      <xdr:colOff>39690</xdr:colOff>
      <xdr:row>68</xdr:row>
      <xdr:rowOff>23814</xdr:rowOff>
    </xdr:from>
    <xdr:to>
      <xdr:col>5</xdr:col>
      <xdr:colOff>164243</xdr:colOff>
      <xdr:row>71</xdr:row>
      <xdr:rowOff>181463</xdr:rowOff>
    </xdr:to>
    <xdr:pic>
      <xdr:nvPicPr>
        <xdr:cNvPr id="48" name="Image 47">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8" y="13120689"/>
          <a:ext cx="918303" cy="8402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83820</xdr:colOff>
          <xdr:row>103</xdr:row>
          <xdr:rowOff>38100</xdr:rowOff>
        </xdr:from>
        <xdr:to>
          <xdr:col>2</xdr:col>
          <xdr:colOff>106680</xdr:colOff>
          <xdr:row>103</xdr:row>
          <xdr:rowOff>190500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45720</xdr:colOff>
          <xdr:row>40</xdr:row>
          <xdr:rowOff>45720</xdr:rowOff>
        </xdr:from>
        <xdr:to>
          <xdr:col>36</xdr:col>
          <xdr:colOff>106680</xdr:colOff>
          <xdr:row>40</xdr:row>
          <xdr:rowOff>213360</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41</xdr:row>
          <xdr:rowOff>60960</xdr:rowOff>
        </xdr:from>
        <xdr:to>
          <xdr:col>36</xdr:col>
          <xdr:colOff>99060</xdr:colOff>
          <xdr:row>41</xdr:row>
          <xdr:rowOff>220980</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45720</xdr:colOff>
          <xdr:row>42</xdr:row>
          <xdr:rowOff>60960</xdr:rowOff>
        </xdr:from>
        <xdr:to>
          <xdr:col>36</xdr:col>
          <xdr:colOff>106680</xdr:colOff>
          <xdr:row>42</xdr:row>
          <xdr:rowOff>220980</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n.c.</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45B3FBFF-2DB5-4D88-B123-E6A9736425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236220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236220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435A3793-1AB2-42F1-861C-AD32AAF03C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C5647331-A3EF-4A28-BCA8-E897F1C2F46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2D371575-8BA3-4164-9C91-792361860022}"/>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1AB6EB9E-0251-4EC8-9B4E-7594E2F09F6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A9FD5895-644C-4D58-ADBB-FE43D598D6E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42AD7FEB-CC7D-4F07-BB13-EB3C1C6DADD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3F438D41-688D-4C8A-AA0A-A4539CF398A6}"/>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831FB119-8D5D-4162-8A37-7FE94BC953F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236220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175260</xdr:colOff>
          <xdr:row>63</xdr:row>
          <xdr:rowOff>45720</xdr:rowOff>
        </xdr:from>
        <xdr:to>
          <xdr:col>13</xdr:col>
          <xdr:colOff>190500</xdr:colOff>
          <xdr:row>63</xdr:row>
          <xdr:rowOff>228600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74</xdr:row>
          <xdr:rowOff>22860</xdr:rowOff>
        </xdr:from>
        <xdr:to>
          <xdr:col>9</xdr:col>
          <xdr:colOff>99060</xdr:colOff>
          <xdr:row>74</xdr:row>
          <xdr:rowOff>175260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75</xdr:row>
          <xdr:rowOff>30480</xdr:rowOff>
        </xdr:from>
        <xdr:to>
          <xdr:col>9</xdr:col>
          <xdr:colOff>99060</xdr:colOff>
          <xdr:row>75</xdr:row>
          <xdr:rowOff>175260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76</xdr:row>
          <xdr:rowOff>30480</xdr:rowOff>
        </xdr:from>
        <xdr:to>
          <xdr:col>9</xdr:col>
          <xdr:colOff>99060</xdr:colOff>
          <xdr:row>76</xdr:row>
          <xdr:rowOff>175260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77</xdr:row>
          <xdr:rowOff>30480</xdr:rowOff>
        </xdr:from>
        <xdr:to>
          <xdr:col>11</xdr:col>
          <xdr:colOff>99060</xdr:colOff>
          <xdr:row>78</xdr:row>
          <xdr:rowOff>7620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121920</xdr:colOff>
          <xdr:row>77</xdr:row>
          <xdr:rowOff>30480</xdr:rowOff>
        </xdr:from>
        <xdr:to>
          <xdr:col>22</xdr:col>
          <xdr:colOff>99060</xdr:colOff>
          <xdr:row>78</xdr:row>
          <xdr:rowOff>7620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40</xdr:row>
          <xdr:rowOff>38100</xdr:rowOff>
        </xdr:from>
        <xdr:to>
          <xdr:col>29</xdr:col>
          <xdr:colOff>68580</xdr:colOff>
          <xdr:row>40</xdr:row>
          <xdr:rowOff>198120</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40</xdr:row>
          <xdr:rowOff>38100</xdr:rowOff>
        </xdr:from>
        <xdr:to>
          <xdr:col>32</xdr:col>
          <xdr:colOff>83820</xdr:colOff>
          <xdr:row>40</xdr:row>
          <xdr:rowOff>198120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41</xdr:row>
          <xdr:rowOff>38100</xdr:rowOff>
        </xdr:from>
        <xdr:to>
          <xdr:col>29</xdr:col>
          <xdr:colOff>68580</xdr:colOff>
          <xdr:row>41</xdr:row>
          <xdr:rowOff>198120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41</xdr:row>
          <xdr:rowOff>38100</xdr:rowOff>
        </xdr:from>
        <xdr:to>
          <xdr:col>32</xdr:col>
          <xdr:colOff>83820</xdr:colOff>
          <xdr:row>41</xdr:row>
          <xdr:rowOff>198120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42</xdr:row>
          <xdr:rowOff>45720</xdr:rowOff>
        </xdr:from>
        <xdr:to>
          <xdr:col>29</xdr:col>
          <xdr:colOff>68580</xdr:colOff>
          <xdr:row>42</xdr:row>
          <xdr:rowOff>213360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42</xdr:row>
          <xdr:rowOff>45720</xdr:rowOff>
        </xdr:from>
        <xdr:to>
          <xdr:col>32</xdr:col>
          <xdr:colOff>83820</xdr:colOff>
          <xdr:row>42</xdr:row>
          <xdr:rowOff>213360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40</xdr:row>
          <xdr:rowOff>0</xdr:rowOff>
        </xdr:from>
        <xdr:to>
          <xdr:col>37</xdr:col>
          <xdr:colOff>7620</xdr:colOff>
          <xdr:row>41</xdr:row>
          <xdr:rowOff>7620</xdr:rowOff>
        </xdr:to>
        <xdr:sp macro="" textlink="">
          <xdr:nvSpPr>
            <xdr:cNvPr id="5133" name="Group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41</xdr:row>
          <xdr:rowOff>22860</xdr:rowOff>
        </xdr:from>
        <xdr:to>
          <xdr:col>37</xdr:col>
          <xdr:colOff>7620</xdr:colOff>
          <xdr:row>42</xdr:row>
          <xdr:rowOff>22860</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42</xdr:row>
          <xdr:rowOff>22860</xdr:rowOff>
        </xdr:from>
        <xdr:to>
          <xdr:col>37</xdr:col>
          <xdr:colOff>7620</xdr:colOff>
          <xdr:row>43</xdr:row>
          <xdr:rowOff>7620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52</xdr:row>
          <xdr:rowOff>30480</xdr:rowOff>
        </xdr:from>
        <xdr:to>
          <xdr:col>29</xdr:col>
          <xdr:colOff>45720</xdr:colOff>
          <xdr:row>52</xdr:row>
          <xdr:rowOff>190500</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52</xdr:row>
          <xdr:rowOff>30480</xdr:rowOff>
        </xdr:from>
        <xdr:to>
          <xdr:col>32</xdr:col>
          <xdr:colOff>76200</xdr:colOff>
          <xdr:row>52</xdr:row>
          <xdr:rowOff>190500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175260</xdr:rowOff>
        </xdr:from>
        <xdr:to>
          <xdr:col>33</xdr:col>
          <xdr:colOff>0</xdr:colOff>
          <xdr:row>52</xdr:row>
          <xdr:rowOff>245165</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55</xdr:row>
          <xdr:rowOff>38100</xdr:rowOff>
        </xdr:from>
        <xdr:to>
          <xdr:col>10</xdr:col>
          <xdr:colOff>228600</xdr:colOff>
          <xdr:row>55</xdr:row>
          <xdr:rowOff>198120</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55</xdr:row>
          <xdr:rowOff>38100</xdr:rowOff>
        </xdr:from>
        <xdr:to>
          <xdr:col>13</xdr:col>
          <xdr:colOff>22860</xdr:colOff>
          <xdr:row>55</xdr:row>
          <xdr:rowOff>198120</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54</xdr:row>
          <xdr:rowOff>83820</xdr:rowOff>
        </xdr:from>
        <xdr:to>
          <xdr:col>14</xdr:col>
          <xdr:colOff>7620</xdr:colOff>
          <xdr:row>56</xdr:row>
          <xdr:rowOff>0</xdr:rowOff>
        </xdr:to>
        <xdr:sp macro="" textlink="">
          <xdr:nvSpPr>
            <xdr:cNvPr id="5141" name="Group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59</xdr:row>
          <xdr:rowOff>38100</xdr:rowOff>
        </xdr:from>
        <xdr:to>
          <xdr:col>11</xdr:col>
          <xdr:colOff>45720</xdr:colOff>
          <xdr:row>59</xdr:row>
          <xdr:rowOff>213360</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59</xdr:row>
          <xdr:rowOff>38100</xdr:rowOff>
        </xdr:from>
        <xdr:to>
          <xdr:col>13</xdr:col>
          <xdr:colOff>175260</xdr:colOff>
          <xdr:row>59</xdr:row>
          <xdr:rowOff>213360</xdr:rowOff>
        </xdr:to>
        <xdr:sp macro="" textlink="">
          <xdr:nvSpPr>
            <xdr:cNvPr id="5143" name="Option Button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59</xdr:row>
          <xdr:rowOff>0</xdr:rowOff>
        </xdr:from>
        <xdr:to>
          <xdr:col>14</xdr:col>
          <xdr:colOff>175260</xdr:colOff>
          <xdr:row>60</xdr:row>
          <xdr:rowOff>0</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63</xdr:row>
          <xdr:rowOff>45720</xdr:rowOff>
        </xdr:from>
        <xdr:to>
          <xdr:col>8</xdr:col>
          <xdr:colOff>190500</xdr:colOff>
          <xdr:row>63</xdr:row>
          <xdr:rowOff>228600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100</xdr:row>
          <xdr:rowOff>38100</xdr:rowOff>
        </xdr:from>
        <xdr:to>
          <xdr:col>2</xdr:col>
          <xdr:colOff>106680</xdr:colOff>
          <xdr:row>100</xdr:row>
          <xdr:rowOff>182880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102</xdr:row>
          <xdr:rowOff>38100</xdr:rowOff>
        </xdr:from>
        <xdr:to>
          <xdr:col>2</xdr:col>
          <xdr:colOff>106680</xdr:colOff>
          <xdr:row>102</xdr:row>
          <xdr:rowOff>190500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83</xdr:row>
          <xdr:rowOff>152400</xdr:rowOff>
        </xdr:from>
        <xdr:to>
          <xdr:col>9</xdr:col>
          <xdr:colOff>160020</xdr:colOff>
          <xdr:row>85</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84</xdr:row>
          <xdr:rowOff>175260</xdr:rowOff>
        </xdr:from>
        <xdr:to>
          <xdr:col>9</xdr:col>
          <xdr:colOff>160020</xdr:colOff>
          <xdr:row>86</xdr:row>
          <xdr:rowOff>7620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86</xdr:row>
          <xdr:rowOff>137160</xdr:rowOff>
        </xdr:from>
        <xdr:to>
          <xdr:col>9</xdr:col>
          <xdr:colOff>160020</xdr:colOff>
          <xdr:row>87</xdr:row>
          <xdr:rowOff>160020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87</xdr:row>
          <xdr:rowOff>152400</xdr:rowOff>
        </xdr:from>
        <xdr:to>
          <xdr:col>9</xdr:col>
          <xdr:colOff>160020</xdr:colOff>
          <xdr:row>89</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89</xdr:row>
          <xdr:rowOff>228600</xdr:rowOff>
        </xdr:from>
        <xdr:to>
          <xdr:col>9</xdr:col>
          <xdr:colOff>160020</xdr:colOff>
          <xdr:row>91</xdr:row>
          <xdr:rowOff>7620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101</xdr:row>
          <xdr:rowOff>45720</xdr:rowOff>
        </xdr:from>
        <xdr:to>
          <xdr:col>2</xdr:col>
          <xdr:colOff>106680</xdr:colOff>
          <xdr:row>101</xdr:row>
          <xdr:rowOff>190500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104</xdr:row>
          <xdr:rowOff>30480</xdr:rowOff>
        </xdr:from>
        <xdr:to>
          <xdr:col>2</xdr:col>
          <xdr:colOff>106680</xdr:colOff>
          <xdr:row>104</xdr:row>
          <xdr:rowOff>175260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11</xdr:row>
          <xdr:rowOff>0</xdr:rowOff>
        </xdr:from>
        <xdr:to>
          <xdr:col>20</xdr:col>
          <xdr:colOff>76200</xdr:colOff>
          <xdr:row>12</xdr:row>
          <xdr:rowOff>22860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312420</xdr:colOff>
          <xdr:row>10</xdr:row>
          <xdr:rowOff>236220</xdr:rowOff>
        </xdr:from>
        <xdr:to>
          <xdr:col>29</xdr:col>
          <xdr:colOff>45720</xdr:colOff>
          <xdr:row>12</xdr:row>
          <xdr:rowOff>7620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bestehend</a:t>
              </a:r>
            </a:p>
          </xdr:txBody>
        </xdr:sp>
        <xdr:clientData/>
      </xdr:twoCellAnchor>
    </mc:Choice>
    <mc:Fallback/>
  </mc:AlternateContent>
  <xdr:twoCellAnchor editAs="oneCell">
    <xdr:from>
      <xdr:col>1</xdr:col>
      <xdr:colOff>47629</xdr:colOff>
      <xdr:row>1</xdr:row>
      <xdr:rowOff>31751</xdr:rowOff>
    </xdr:from>
    <xdr:to>
      <xdr:col>5</xdr:col>
      <xdr:colOff>172182</xdr:colOff>
      <xdr:row>4</xdr:row>
      <xdr:rowOff>205275</xdr:rowOff>
    </xdr:to>
    <xdr:pic>
      <xdr:nvPicPr>
        <xdr:cNvPr id="38" name="Image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3369" y="306071"/>
          <a:ext cx="947513" cy="836464"/>
        </a:xfrm>
        <a:prstGeom prst="rect">
          <a:avLst/>
        </a:prstGeom>
      </xdr:spPr>
    </xdr:pic>
    <xdr:clientData/>
  </xdr:twoCellAnchor>
  <xdr:twoCellAnchor editAs="oneCell">
    <xdr:from>
      <xdr:col>1</xdr:col>
      <xdr:colOff>39690</xdr:colOff>
      <xdr:row>68</xdr:row>
      <xdr:rowOff>23814</xdr:rowOff>
    </xdr:from>
    <xdr:to>
      <xdr:col>5</xdr:col>
      <xdr:colOff>164243</xdr:colOff>
      <xdr:row>71</xdr:row>
      <xdr:rowOff>181463</xdr:rowOff>
    </xdr:to>
    <xdr:pic>
      <xdr:nvPicPr>
        <xdr:cNvPr id="39" name="Image 38">
          <a:extLst>
            <a:ext uri="{FF2B5EF4-FFF2-40B4-BE49-F238E27FC236}">
              <a16:creationId xmlns:a16="http://schemas.microsoft.com/office/drawing/2014/main" id="{00000000-0008-0000-03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5430" y="13183554"/>
          <a:ext cx="947513" cy="85106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83820</xdr:colOff>
          <xdr:row>103</xdr:row>
          <xdr:rowOff>38100</xdr:rowOff>
        </xdr:from>
        <xdr:to>
          <xdr:col>2</xdr:col>
          <xdr:colOff>106680</xdr:colOff>
          <xdr:row>103</xdr:row>
          <xdr:rowOff>190500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300-00002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40</xdr:row>
          <xdr:rowOff>45720</xdr:rowOff>
        </xdr:from>
        <xdr:to>
          <xdr:col>36</xdr:col>
          <xdr:colOff>137160</xdr:colOff>
          <xdr:row>40</xdr:row>
          <xdr:rowOff>213360</xdr:rowOff>
        </xdr:to>
        <xdr:sp macro="" textlink="">
          <xdr:nvSpPr>
            <xdr:cNvPr id="5172" name="Option Button 52" hidden="1">
              <a:extLst>
                <a:ext uri="{63B3BB69-23CF-44E3-9099-C40C66FF867C}">
                  <a14:compatExt spid="_x0000_s5172"/>
                </a:ext>
                <a:ext uri="{FF2B5EF4-FFF2-40B4-BE49-F238E27FC236}">
                  <a16:creationId xmlns:a16="http://schemas.microsoft.com/office/drawing/2014/main" id="{00000000-0008-0000-03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41</xdr:row>
          <xdr:rowOff>45720</xdr:rowOff>
        </xdr:from>
        <xdr:to>
          <xdr:col>36</xdr:col>
          <xdr:colOff>137160</xdr:colOff>
          <xdr:row>41</xdr:row>
          <xdr:rowOff>213360</xdr:rowOff>
        </xdr:to>
        <xdr:sp macro="" textlink="">
          <xdr:nvSpPr>
            <xdr:cNvPr id="5173" name="Option Button 53" hidden="1">
              <a:extLst>
                <a:ext uri="{63B3BB69-23CF-44E3-9099-C40C66FF867C}">
                  <a14:compatExt spid="_x0000_s5173"/>
                </a:ext>
                <a:ext uri="{FF2B5EF4-FFF2-40B4-BE49-F238E27FC236}">
                  <a16:creationId xmlns:a16="http://schemas.microsoft.com/office/drawing/2014/main" id="{00000000-0008-0000-03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42</xdr:row>
          <xdr:rowOff>45720</xdr:rowOff>
        </xdr:from>
        <xdr:to>
          <xdr:col>36</xdr:col>
          <xdr:colOff>137160</xdr:colOff>
          <xdr:row>42</xdr:row>
          <xdr:rowOff>213360</xdr:rowOff>
        </xdr:to>
        <xdr:sp macro="" textlink="">
          <xdr:nvSpPr>
            <xdr:cNvPr id="5174" name="Option Button 54" hidden="1">
              <a:extLst>
                <a:ext uri="{63B3BB69-23CF-44E3-9099-C40C66FF867C}">
                  <a14:compatExt spid="_x0000_s5174"/>
                </a:ext>
                <a:ext uri="{FF2B5EF4-FFF2-40B4-BE49-F238E27FC236}">
                  <a16:creationId xmlns:a16="http://schemas.microsoft.com/office/drawing/2014/main" id="{00000000-0008-0000-03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n.z.</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omments" Target="../comments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hyperlink" Target="https://www.vs.ch/de/web/energie/home" TargetMode="External"/><Relationship Id="rId7" Type="http://schemas.openxmlformats.org/officeDocument/2006/relationships/ctrlProp" Target="../ctrlProps/ctrlProp44.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4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9" Type="http://schemas.openxmlformats.org/officeDocument/2006/relationships/ctrlProp" Target="../ctrlProps/ctrlProp82.xml"/><Relationship Id="rId3" Type="http://schemas.openxmlformats.org/officeDocument/2006/relationships/vmlDrawing" Target="../drawings/vmlDrawing4.vml"/><Relationship Id="rId21" Type="http://schemas.openxmlformats.org/officeDocument/2006/relationships/ctrlProp" Target="../ctrlProps/ctrlProp64.xml"/><Relationship Id="rId34" Type="http://schemas.openxmlformats.org/officeDocument/2006/relationships/ctrlProp" Target="../ctrlProps/ctrlProp77.xml"/><Relationship Id="rId42" Type="http://schemas.openxmlformats.org/officeDocument/2006/relationships/ctrlProp" Target="../ctrlProps/ctrlProp85.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38" Type="http://schemas.openxmlformats.org/officeDocument/2006/relationships/ctrlProp" Target="../ctrlProps/ctrlProp81.xml"/><Relationship Id="rId2" Type="http://schemas.openxmlformats.org/officeDocument/2006/relationships/drawing" Target="../drawings/drawing4.xml"/><Relationship Id="rId16" Type="http://schemas.openxmlformats.org/officeDocument/2006/relationships/ctrlProp" Target="../ctrlProps/ctrlProp59.xml"/><Relationship Id="rId20" Type="http://schemas.openxmlformats.org/officeDocument/2006/relationships/ctrlProp" Target="../ctrlProps/ctrlProp63.xml"/><Relationship Id="rId29" Type="http://schemas.openxmlformats.org/officeDocument/2006/relationships/ctrlProp" Target="../ctrlProps/ctrlProp72.xml"/><Relationship Id="rId41" Type="http://schemas.openxmlformats.org/officeDocument/2006/relationships/ctrlProp" Target="../ctrlProps/ctrlProp84.xml"/><Relationship Id="rId1" Type="http://schemas.openxmlformats.org/officeDocument/2006/relationships/printerSettings" Target="../printerSettings/printerSettings4.bin"/><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37" Type="http://schemas.openxmlformats.org/officeDocument/2006/relationships/ctrlProp" Target="../ctrlProps/ctrlProp80.xml"/><Relationship Id="rId40" Type="http://schemas.openxmlformats.org/officeDocument/2006/relationships/ctrlProp" Target="../ctrlProps/ctrlProp83.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10" Type="http://schemas.openxmlformats.org/officeDocument/2006/relationships/ctrlProp" Target="../ctrlProps/ctrlProp53.xml"/><Relationship Id="rId19" Type="http://schemas.openxmlformats.org/officeDocument/2006/relationships/ctrlProp" Target="../ctrlProps/ctrlProp62.xml"/><Relationship Id="rId31" Type="http://schemas.openxmlformats.org/officeDocument/2006/relationships/ctrlProp" Target="../ctrlProps/ctrlProp74.xml"/><Relationship Id="rId44" Type="http://schemas.openxmlformats.org/officeDocument/2006/relationships/comments" Target="../comments2.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 Id="rId43" Type="http://schemas.openxmlformats.org/officeDocument/2006/relationships/ctrlProp" Target="../ctrlProps/ctrlProp8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2EA6-87B4-4DF4-84F5-125D5419983E}">
  <sheetPr codeName="Feuil1">
    <pageSetUpPr fitToPage="1"/>
  </sheetPr>
  <dimension ref="A1:X65"/>
  <sheetViews>
    <sheetView zoomScaleNormal="100" workbookViewId="0">
      <selection activeCell="T6" sqref="T6"/>
    </sheetView>
  </sheetViews>
  <sheetFormatPr baseColWidth="10" defaultColWidth="0" defaultRowHeight="21" customHeight="1" zeroHeight="1" x14ac:dyDescent="0.4"/>
  <cols>
    <col min="1" max="1" width="4.109375" style="55" customWidth="1"/>
    <col min="2" max="2" width="11.44140625" style="55" customWidth="1"/>
    <col min="3" max="3" width="10.6640625" style="55" customWidth="1"/>
    <col min="4" max="4" width="5.109375" style="55" customWidth="1"/>
    <col min="5" max="5" width="5.109375" style="56" customWidth="1"/>
    <col min="6" max="6" width="3.33203125" style="56" customWidth="1"/>
    <col min="7" max="8" width="4.88671875" style="56" customWidth="1"/>
    <col min="9" max="19" width="11.44140625" style="56" customWidth="1"/>
    <col min="20" max="20" width="13.88671875" style="56" customWidth="1"/>
    <col min="21" max="24" width="0" style="55" hidden="1" customWidth="1"/>
    <col min="25" max="16384" width="11.44140625" style="55" hidden="1"/>
  </cols>
  <sheetData>
    <row r="1" spans="2:20" x14ac:dyDescent="0.4"/>
    <row r="2" spans="2:20" ht="18.75" customHeight="1" x14ac:dyDescent="0.35">
      <c r="E2" s="84" t="s">
        <v>124</v>
      </c>
      <c r="F2" s="84"/>
      <c r="G2" s="84"/>
      <c r="H2" s="84"/>
      <c r="I2" s="84"/>
      <c r="J2" s="84"/>
      <c r="K2" s="84"/>
      <c r="L2" s="84"/>
      <c r="M2" s="84"/>
      <c r="N2" s="84"/>
      <c r="O2" s="84"/>
      <c r="P2" s="84"/>
      <c r="Q2" s="84"/>
      <c r="R2" s="84"/>
      <c r="S2" s="84"/>
      <c r="T2" s="57"/>
    </row>
    <row r="3" spans="2:20" ht="18.75" customHeight="1" x14ac:dyDescent="0.35">
      <c r="E3" s="84"/>
      <c r="F3" s="84"/>
      <c r="G3" s="84"/>
      <c r="H3" s="84"/>
      <c r="I3" s="84"/>
      <c r="J3" s="84"/>
      <c r="K3" s="84"/>
      <c r="L3" s="84"/>
      <c r="M3" s="84"/>
      <c r="N3" s="84"/>
      <c r="O3" s="84"/>
      <c r="P3" s="84"/>
      <c r="Q3" s="84"/>
      <c r="R3" s="84"/>
      <c r="S3" s="84"/>
      <c r="T3" s="57"/>
    </row>
    <row r="4" spans="2:20" ht="18.75" customHeight="1" x14ac:dyDescent="0.35">
      <c r="E4" s="84"/>
      <c r="F4" s="84"/>
      <c r="G4" s="84"/>
      <c r="H4" s="84"/>
      <c r="I4" s="84"/>
      <c r="J4" s="84"/>
      <c r="K4" s="84"/>
      <c r="L4" s="84"/>
      <c r="M4" s="84"/>
      <c r="N4" s="84"/>
      <c r="O4" s="84"/>
      <c r="P4" s="84"/>
      <c r="Q4" s="84"/>
      <c r="R4" s="84"/>
      <c r="S4" s="84"/>
      <c r="T4" s="57"/>
    </row>
    <row r="5" spans="2:20" ht="21.6" thickBot="1" x14ac:dyDescent="0.45">
      <c r="B5" s="58"/>
      <c r="C5" s="58"/>
      <c r="D5" s="58"/>
      <c r="E5" s="59"/>
      <c r="F5" s="59"/>
      <c r="G5" s="59"/>
      <c r="H5" s="59"/>
      <c r="I5" s="59"/>
      <c r="J5" s="59"/>
      <c r="K5" s="59"/>
      <c r="L5" s="59"/>
      <c r="M5" s="59"/>
      <c r="N5" s="59"/>
      <c r="O5" s="59"/>
      <c r="P5" s="75" t="s">
        <v>294</v>
      </c>
      <c r="Q5" s="85" t="s">
        <v>295</v>
      </c>
      <c r="R5" s="85"/>
      <c r="S5" s="85"/>
    </row>
    <row r="6" spans="2:20" x14ac:dyDescent="0.4"/>
    <row r="7" spans="2:20" x14ac:dyDescent="0.4">
      <c r="B7" s="86" t="s">
        <v>125</v>
      </c>
      <c r="C7" s="87"/>
      <c r="E7" s="60" t="s">
        <v>126</v>
      </c>
    </row>
    <row r="8" spans="2:20" x14ac:dyDescent="0.4">
      <c r="B8" s="88"/>
      <c r="C8" s="89"/>
      <c r="E8" s="61" t="s">
        <v>127</v>
      </c>
    </row>
    <row r="9" spans="2:20" ht="6" customHeight="1" x14ac:dyDescent="0.4">
      <c r="B9" s="88"/>
      <c r="C9" s="89"/>
      <c r="E9" s="61"/>
    </row>
    <row r="10" spans="2:20" ht="18.75" customHeight="1" x14ac:dyDescent="0.4">
      <c r="B10" s="88"/>
      <c r="C10" s="89"/>
      <c r="E10" s="62" t="s">
        <v>128</v>
      </c>
      <c r="F10" s="83" t="s">
        <v>129</v>
      </c>
      <c r="G10" s="83"/>
      <c r="H10" s="83"/>
      <c r="I10" s="83"/>
      <c r="J10" s="83"/>
      <c r="K10" s="83"/>
      <c r="L10" s="83"/>
      <c r="M10" s="83"/>
      <c r="N10" s="83"/>
      <c r="O10" s="83"/>
      <c r="P10" s="83"/>
      <c r="Q10" s="83"/>
      <c r="R10" s="83"/>
      <c r="S10" s="83"/>
      <c r="T10" s="63"/>
    </row>
    <row r="11" spans="2:20" ht="18.75" customHeight="1" x14ac:dyDescent="0.4">
      <c r="B11" s="88"/>
      <c r="C11" s="89"/>
      <c r="E11" s="62"/>
      <c r="F11" s="83"/>
      <c r="G11" s="83"/>
      <c r="H11" s="83"/>
      <c r="I11" s="83"/>
      <c r="J11" s="83"/>
      <c r="K11" s="83"/>
      <c r="L11" s="83"/>
      <c r="M11" s="83"/>
      <c r="N11" s="83"/>
      <c r="O11" s="83"/>
      <c r="P11" s="83"/>
      <c r="Q11" s="83"/>
      <c r="R11" s="83"/>
      <c r="S11" s="83"/>
      <c r="T11" s="63"/>
    </row>
    <row r="12" spans="2:20" ht="18.75" customHeight="1" x14ac:dyDescent="0.4">
      <c r="B12" s="88"/>
      <c r="C12" s="89"/>
      <c r="E12" s="62"/>
      <c r="F12" s="83"/>
      <c r="G12" s="83"/>
      <c r="H12" s="83"/>
      <c r="I12" s="83"/>
      <c r="J12" s="83"/>
      <c r="K12" s="83"/>
      <c r="L12" s="83"/>
      <c r="M12" s="83"/>
      <c r="N12" s="83"/>
      <c r="O12" s="83"/>
      <c r="P12" s="83"/>
      <c r="Q12" s="83"/>
      <c r="R12" s="83"/>
      <c r="S12" s="83"/>
      <c r="T12" s="63"/>
    </row>
    <row r="13" spans="2:20" x14ac:dyDescent="0.35">
      <c r="B13" s="88"/>
      <c r="C13" s="89"/>
      <c r="E13" s="64"/>
      <c r="F13" s="83"/>
      <c r="G13" s="83"/>
      <c r="H13" s="83"/>
      <c r="I13" s="83"/>
      <c r="J13" s="83"/>
      <c r="K13" s="83"/>
      <c r="L13" s="83"/>
      <c r="M13" s="83"/>
      <c r="N13" s="83"/>
      <c r="O13" s="83"/>
      <c r="P13" s="83"/>
      <c r="Q13" s="83"/>
      <c r="R13" s="83"/>
      <c r="S13" s="83"/>
      <c r="T13" s="63"/>
    </row>
    <row r="14" spans="2:20" ht="5.25" customHeight="1" x14ac:dyDescent="0.35">
      <c r="B14" s="88"/>
      <c r="C14" s="89"/>
      <c r="E14" s="64"/>
      <c r="F14" s="65"/>
      <c r="G14" s="65"/>
      <c r="H14" s="65"/>
      <c r="I14" s="65"/>
      <c r="J14" s="65"/>
      <c r="K14" s="65"/>
      <c r="L14" s="65"/>
      <c r="M14" s="65"/>
      <c r="N14" s="65"/>
      <c r="O14" s="65"/>
      <c r="P14" s="65"/>
      <c r="Q14" s="65"/>
      <c r="R14" s="65"/>
      <c r="S14" s="65"/>
      <c r="T14" s="65"/>
    </row>
    <row r="15" spans="2:20" ht="18.75" customHeight="1" x14ac:dyDescent="0.4">
      <c r="B15" s="88"/>
      <c r="C15" s="89"/>
      <c r="E15" s="62" t="s">
        <v>130</v>
      </c>
      <c r="F15" s="83" t="s">
        <v>131</v>
      </c>
      <c r="G15" s="83"/>
      <c r="H15" s="83"/>
      <c r="I15" s="83"/>
      <c r="J15" s="83"/>
      <c r="K15" s="83"/>
      <c r="L15" s="83"/>
      <c r="M15" s="83"/>
      <c r="N15" s="83"/>
      <c r="O15" s="83"/>
      <c r="P15" s="83"/>
      <c r="Q15" s="83"/>
      <c r="R15" s="83"/>
      <c r="S15" s="83"/>
      <c r="T15" s="63"/>
    </row>
    <row r="16" spans="2:20" ht="18.75" customHeight="1" x14ac:dyDescent="0.4">
      <c r="B16" s="88"/>
      <c r="C16" s="89"/>
      <c r="E16" s="62"/>
      <c r="F16" s="83"/>
      <c r="G16" s="83"/>
      <c r="H16" s="83"/>
      <c r="I16" s="83"/>
      <c r="J16" s="83"/>
      <c r="K16" s="83"/>
      <c r="L16" s="83"/>
      <c r="M16" s="83"/>
      <c r="N16" s="83"/>
      <c r="O16" s="83"/>
      <c r="P16" s="83"/>
      <c r="Q16" s="83"/>
      <c r="R16" s="83"/>
      <c r="S16" s="83"/>
      <c r="T16" s="63"/>
    </row>
    <row r="17" spans="2:20" x14ac:dyDescent="0.35">
      <c r="B17" s="90"/>
      <c r="C17" s="91"/>
      <c r="E17" s="64"/>
      <c r="F17" s="83"/>
      <c r="G17" s="83"/>
      <c r="H17" s="83"/>
      <c r="I17" s="83"/>
      <c r="J17" s="83"/>
      <c r="K17" s="83"/>
      <c r="L17" s="83"/>
      <c r="M17" s="83"/>
      <c r="N17" s="83"/>
      <c r="O17" s="83"/>
      <c r="P17" s="83"/>
      <c r="Q17" s="83"/>
      <c r="R17" s="83"/>
      <c r="S17" s="83"/>
      <c r="T17" s="63"/>
    </row>
    <row r="18" spans="2:20" x14ac:dyDescent="0.4"/>
    <row r="19" spans="2:20" x14ac:dyDescent="0.4">
      <c r="B19" s="77"/>
      <c r="C19" s="78"/>
      <c r="E19" s="60" t="s">
        <v>132</v>
      </c>
    </row>
    <row r="20" spans="2:20" x14ac:dyDescent="0.4">
      <c r="B20" s="79"/>
      <c r="C20" s="80"/>
      <c r="E20" s="61" t="s">
        <v>127</v>
      </c>
    </row>
    <row r="21" spans="2:20" ht="4.5" customHeight="1" x14ac:dyDescent="0.4">
      <c r="B21" s="79"/>
      <c r="C21" s="80"/>
      <c r="E21" s="61"/>
    </row>
    <row r="22" spans="2:20" ht="18.75" customHeight="1" x14ac:dyDescent="0.4">
      <c r="B22" s="79"/>
      <c r="C22" s="80"/>
      <c r="F22" s="83" t="s">
        <v>133</v>
      </c>
      <c r="G22" s="83"/>
      <c r="H22" s="83"/>
      <c r="I22" s="83"/>
      <c r="J22" s="83"/>
      <c r="K22" s="83"/>
      <c r="L22" s="83"/>
      <c r="M22" s="83"/>
      <c r="N22" s="83"/>
      <c r="O22" s="83"/>
      <c r="P22" s="83"/>
      <c r="Q22" s="83"/>
      <c r="R22" s="83"/>
      <c r="S22" s="83"/>
      <c r="T22" s="63"/>
    </row>
    <row r="23" spans="2:20" x14ac:dyDescent="0.35">
      <c r="B23" s="79"/>
      <c r="C23" s="80"/>
      <c r="E23" s="63"/>
      <c r="F23" s="83"/>
      <c r="G23" s="83"/>
      <c r="H23" s="83"/>
      <c r="I23" s="83"/>
      <c r="J23" s="83"/>
      <c r="K23" s="83"/>
      <c r="L23" s="83"/>
      <c r="M23" s="83"/>
      <c r="N23" s="83"/>
      <c r="O23" s="83"/>
      <c r="P23" s="83"/>
      <c r="Q23" s="83"/>
      <c r="R23" s="83"/>
      <c r="S23" s="83"/>
      <c r="T23" s="63"/>
    </row>
    <row r="24" spans="2:20" x14ac:dyDescent="0.35">
      <c r="B24" s="79"/>
      <c r="C24" s="80"/>
      <c r="E24" s="63"/>
      <c r="F24" s="83"/>
      <c r="G24" s="83"/>
      <c r="H24" s="83"/>
      <c r="I24" s="83"/>
      <c r="J24" s="83"/>
      <c r="K24" s="83"/>
      <c r="L24" s="83"/>
      <c r="M24" s="83"/>
      <c r="N24" s="83"/>
      <c r="O24" s="83"/>
      <c r="P24" s="83"/>
      <c r="Q24" s="83"/>
      <c r="R24" s="83"/>
      <c r="S24" s="83"/>
      <c r="T24" s="63"/>
    </row>
    <row r="25" spans="2:20" x14ac:dyDescent="0.35">
      <c r="B25" s="79"/>
      <c r="C25" s="80"/>
      <c r="E25" s="63"/>
      <c r="F25" s="83"/>
      <c r="G25" s="83"/>
      <c r="H25" s="83"/>
      <c r="I25" s="83"/>
      <c r="J25" s="83"/>
      <c r="K25" s="83"/>
      <c r="L25" s="83"/>
      <c r="M25" s="83"/>
      <c r="N25" s="83"/>
      <c r="O25" s="83"/>
      <c r="P25" s="83"/>
      <c r="Q25" s="83"/>
      <c r="R25" s="83"/>
      <c r="S25" s="83"/>
      <c r="T25" s="63"/>
    </row>
    <row r="26" spans="2:20" x14ac:dyDescent="0.35">
      <c r="B26" s="79"/>
      <c r="C26" s="80"/>
      <c r="E26" s="63"/>
      <c r="F26" s="83"/>
      <c r="G26" s="83"/>
      <c r="H26" s="83"/>
      <c r="I26" s="83"/>
      <c r="J26" s="83"/>
      <c r="K26" s="83"/>
      <c r="L26" s="83"/>
      <c r="M26" s="83"/>
      <c r="N26" s="83"/>
      <c r="O26" s="83"/>
      <c r="P26" s="83"/>
      <c r="Q26" s="83"/>
      <c r="R26" s="83"/>
      <c r="S26" s="83"/>
      <c r="T26" s="63"/>
    </row>
    <row r="27" spans="2:20" x14ac:dyDescent="0.35">
      <c r="B27" s="79"/>
      <c r="C27" s="80"/>
      <c r="E27" s="63"/>
      <c r="F27" s="83"/>
      <c r="G27" s="83"/>
      <c r="H27" s="83"/>
      <c r="I27" s="83"/>
      <c r="J27" s="83"/>
      <c r="K27" s="83"/>
      <c r="L27" s="83"/>
      <c r="M27" s="83"/>
      <c r="N27" s="83"/>
      <c r="O27" s="83"/>
      <c r="P27" s="83"/>
      <c r="Q27" s="83"/>
      <c r="R27" s="83"/>
      <c r="S27" s="83"/>
      <c r="T27" s="63"/>
    </row>
    <row r="28" spans="2:20" x14ac:dyDescent="0.35">
      <c r="B28" s="79"/>
      <c r="C28" s="80"/>
      <c r="E28" s="63"/>
      <c r="F28" s="83"/>
      <c r="G28" s="83"/>
      <c r="H28" s="83"/>
      <c r="I28" s="83"/>
      <c r="J28" s="83"/>
      <c r="K28" s="83"/>
      <c r="L28" s="83"/>
      <c r="M28" s="83"/>
      <c r="N28" s="83"/>
      <c r="O28" s="83"/>
      <c r="P28" s="83"/>
      <c r="Q28" s="83"/>
      <c r="R28" s="83"/>
      <c r="S28" s="83"/>
      <c r="T28" s="63"/>
    </row>
    <row r="29" spans="2:20" x14ac:dyDescent="0.35">
      <c r="B29" s="81"/>
      <c r="C29" s="82"/>
      <c r="E29" s="63"/>
      <c r="F29" s="83"/>
      <c r="G29" s="83"/>
      <c r="H29" s="83"/>
      <c r="I29" s="83"/>
      <c r="J29" s="83"/>
      <c r="K29" s="83"/>
      <c r="L29" s="83"/>
      <c r="M29" s="83"/>
      <c r="N29" s="83"/>
      <c r="O29" s="83"/>
      <c r="P29" s="83"/>
      <c r="Q29" s="83"/>
      <c r="R29" s="83"/>
      <c r="S29" s="83"/>
      <c r="T29" s="63"/>
    </row>
    <row r="30" spans="2:20" x14ac:dyDescent="0.35">
      <c r="E30" s="65"/>
      <c r="F30" s="65"/>
      <c r="G30" s="65"/>
      <c r="H30" s="65"/>
      <c r="I30" s="65"/>
      <c r="J30" s="65"/>
      <c r="K30" s="65"/>
      <c r="L30" s="65"/>
      <c r="M30" s="65"/>
      <c r="N30" s="65"/>
      <c r="O30" s="65"/>
      <c r="P30" s="65"/>
      <c r="Q30" s="65"/>
      <c r="R30" s="65"/>
      <c r="S30" s="65"/>
      <c r="T30" s="65"/>
    </row>
    <row r="31" spans="2:20" x14ac:dyDescent="0.4">
      <c r="B31" s="77"/>
      <c r="C31" s="78"/>
      <c r="E31" s="60" t="s">
        <v>134</v>
      </c>
    </row>
    <row r="32" spans="2:20" ht="5.25" customHeight="1" x14ac:dyDescent="0.4">
      <c r="B32" s="79"/>
      <c r="C32" s="80"/>
      <c r="E32" s="60"/>
    </row>
    <row r="33" spans="2:20" x14ac:dyDescent="0.4">
      <c r="B33" s="79"/>
      <c r="C33" s="80"/>
      <c r="E33" s="62" t="s">
        <v>128</v>
      </c>
      <c r="F33" s="56" t="s">
        <v>296</v>
      </c>
    </row>
    <row r="34" spans="2:20" ht="5.25" customHeight="1" x14ac:dyDescent="0.4">
      <c r="B34" s="79"/>
      <c r="C34" s="80"/>
      <c r="E34" s="62"/>
    </row>
    <row r="35" spans="2:20" x14ac:dyDescent="0.4">
      <c r="B35" s="79"/>
      <c r="C35" s="80"/>
      <c r="E35" s="62" t="s">
        <v>130</v>
      </c>
      <c r="F35" s="56" t="s">
        <v>297</v>
      </c>
    </row>
    <row r="36" spans="2:20" ht="6" customHeight="1" x14ac:dyDescent="0.4">
      <c r="B36" s="79"/>
      <c r="C36" s="80"/>
      <c r="E36" s="62"/>
    </row>
    <row r="37" spans="2:20" ht="21" customHeight="1" x14ac:dyDescent="0.4">
      <c r="B37" s="79"/>
      <c r="C37" s="80"/>
      <c r="E37" s="62" t="s">
        <v>135</v>
      </c>
      <c r="F37" s="83" t="s">
        <v>136</v>
      </c>
      <c r="G37" s="83"/>
      <c r="H37" s="83"/>
      <c r="I37" s="83"/>
      <c r="J37" s="83"/>
      <c r="K37" s="83"/>
      <c r="L37" s="83"/>
      <c r="M37" s="83"/>
      <c r="N37" s="83"/>
      <c r="O37" s="83"/>
      <c r="P37" s="83"/>
      <c r="Q37" s="83"/>
      <c r="R37" s="83"/>
      <c r="S37" s="83"/>
      <c r="T37" s="63"/>
    </row>
    <row r="38" spans="2:20" x14ac:dyDescent="0.4">
      <c r="B38" s="81"/>
      <c r="C38" s="82"/>
      <c r="E38" s="66"/>
      <c r="F38" s="83"/>
      <c r="G38" s="83"/>
      <c r="H38" s="83"/>
      <c r="I38" s="83"/>
      <c r="J38" s="83"/>
      <c r="K38" s="83"/>
      <c r="L38" s="83"/>
      <c r="M38" s="83"/>
      <c r="N38" s="83"/>
      <c r="O38" s="83"/>
      <c r="P38" s="83"/>
      <c r="Q38" s="83"/>
      <c r="R38" s="83"/>
      <c r="S38" s="83"/>
      <c r="T38" s="63"/>
    </row>
    <row r="39" spans="2:20" x14ac:dyDescent="0.4">
      <c r="F39" s="83"/>
      <c r="G39" s="83"/>
      <c r="H39" s="83"/>
      <c r="I39" s="83"/>
      <c r="J39" s="83"/>
      <c r="K39" s="83"/>
      <c r="L39" s="83"/>
      <c r="M39" s="83"/>
      <c r="N39" s="83"/>
      <c r="O39" s="83"/>
      <c r="P39" s="83"/>
      <c r="Q39" s="83"/>
      <c r="R39" s="83"/>
      <c r="S39" s="83"/>
    </row>
    <row r="40" spans="2:20" x14ac:dyDescent="0.4">
      <c r="B40" s="77"/>
      <c r="C40" s="78"/>
      <c r="E40" s="60" t="s">
        <v>137</v>
      </c>
      <c r="F40" s="60"/>
    </row>
    <row r="41" spans="2:20" x14ac:dyDescent="0.4">
      <c r="B41" s="79"/>
      <c r="C41" s="80"/>
    </row>
    <row r="42" spans="2:20" x14ac:dyDescent="0.4">
      <c r="B42" s="79"/>
      <c r="C42" s="80"/>
      <c r="E42" s="104"/>
      <c r="F42" s="105"/>
      <c r="G42" s="106"/>
      <c r="I42" s="56" t="s">
        <v>138</v>
      </c>
    </row>
    <row r="43" spans="2:20" x14ac:dyDescent="0.4">
      <c r="B43" s="79"/>
      <c r="C43" s="80"/>
    </row>
    <row r="44" spans="2:20" x14ac:dyDescent="0.4">
      <c r="B44" s="79"/>
      <c r="C44" s="80"/>
      <c r="G44" s="67"/>
      <c r="I44" s="56" t="s">
        <v>139</v>
      </c>
    </row>
    <row r="45" spans="2:20" x14ac:dyDescent="0.4">
      <c r="B45" s="79"/>
      <c r="C45" s="80"/>
    </row>
    <row r="46" spans="2:20" x14ac:dyDescent="0.4">
      <c r="B46" s="79"/>
      <c r="C46" s="80"/>
      <c r="G46" s="67"/>
      <c r="I46" s="56" t="s">
        <v>140</v>
      </c>
    </row>
    <row r="47" spans="2:20" x14ac:dyDescent="0.4">
      <c r="B47" s="79"/>
      <c r="C47" s="80"/>
    </row>
    <row r="48" spans="2:20" x14ac:dyDescent="0.4">
      <c r="B48" s="79"/>
      <c r="C48" s="80"/>
      <c r="E48" s="67"/>
      <c r="F48" s="68" t="s">
        <v>141</v>
      </c>
      <c r="I48" s="83" t="s">
        <v>142</v>
      </c>
      <c r="J48" s="83"/>
      <c r="K48" s="83"/>
      <c r="L48" s="83"/>
      <c r="M48" s="83"/>
      <c r="N48" s="83"/>
      <c r="O48" s="83"/>
      <c r="P48" s="83"/>
      <c r="Q48" s="83"/>
      <c r="R48" s="83"/>
      <c r="S48" s="83"/>
    </row>
    <row r="49" spans="2:19" x14ac:dyDescent="0.4">
      <c r="B49" s="79"/>
      <c r="C49" s="80"/>
      <c r="F49" s="68"/>
      <c r="I49" s="83"/>
      <c r="J49" s="83"/>
      <c r="K49" s="83"/>
      <c r="L49" s="83"/>
      <c r="M49" s="83"/>
      <c r="N49" s="83"/>
      <c r="O49" s="83"/>
      <c r="P49" s="83"/>
      <c r="Q49" s="83"/>
      <c r="R49" s="83"/>
      <c r="S49" s="83"/>
    </row>
    <row r="50" spans="2:19" x14ac:dyDescent="0.4">
      <c r="B50" s="79"/>
      <c r="C50" s="80"/>
    </row>
    <row r="51" spans="2:19" x14ac:dyDescent="0.4">
      <c r="B51" s="79"/>
      <c r="C51" s="80"/>
      <c r="E51" s="107"/>
      <c r="F51" s="108"/>
      <c r="G51" s="109"/>
      <c r="I51" s="56" t="s">
        <v>143</v>
      </c>
    </row>
    <row r="52" spans="2:19" x14ac:dyDescent="0.4">
      <c r="B52" s="79"/>
      <c r="C52" s="80"/>
    </row>
    <row r="53" spans="2:19" ht="21" customHeight="1" x14ac:dyDescent="0.4">
      <c r="B53" s="79"/>
      <c r="C53" s="80"/>
      <c r="F53" s="110"/>
      <c r="G53" s="111"/>
      <c r="I53" s="83" t="s">
        <v>144</v>
      </c>
      <c r="J53" s="83"/>
      <c r="K53" s="83"/>
      <c r="L53" s="83"/>
      <c r="M53" s="83"/>
      <c r="N53" s="83"/>
      <c r="O53" s="83"/>
      <c r="P53" s="83"/>
      <c r="Q53" s="83"/>
      <c r="R53" s="83"/>
      <c r="S53" s="83"/>
    </row>
    <row r="54" spans="2:19" x14ac:dyDescent="0.4">
      <c r="B54" s="79"/>
      <c r="C54" s="80"/>
      <c r="F54" s="112"/>
      <c r="G54" s="113"/>
      <c r="I54" s="83"/>
      <c r="J54" s="83"/>
      <c r="K54" s="83"/>
      <c r="L54" s="83"/>
      <c r="M54" s="83"/>
      <c r="N54" s="83"/>
      <c r="O54" s="83"/>
      <c r="P54" s="83"/>
      <c r="Q54" s="83"/>
      <c r="R54" s="83"/>
      <c r="S54" s="83"/>
    </row>
    <row r="55" spans="2:19" x14ac:dyDescent="0.4">
      <c r="B55" s="79"/>
      <c r="C55" s="80"/>
      <c r="F55" s="69"/>
      <c r="G55" s="69"/>
      <c r="I55" s="83"/>
      <c r="J55" s="83"/>
      <c r="K55" s="83"/>
      <c r="L55" s="83"/>
      <c r="M55" s="83"/>
      <c r="N55" s="83"/>
      <c r="O55" s="83"/>
      <c r="P55" s="83"/>
      <c r="Q55" s="83"/>
      <c r="R55" s="83"/>
      <c r="S55" s="83"/>
    </row>
    <row r="56" spans="2:19" x14ac:dyDescent="0.4">
      <c r="B56" s="79"/>
      <c r="C56" s="80"/>
    </row>
    <row r="57" spans="2:19" ht="21" customHeight="1" x14ac:dyDescent="0.4">
      <c r="B57" s="79"/>
      <c r="C57" s="80"/>
      <c r="E57" s="114" t="s">
        <v>145</v>
      </c>
      <c r="F57" s="115"/>
      <c r="G57" s="116"/>
      <c r="I57" s="83" t="s">
        <v>146</v>
      </c>
      <c r="J57" s="83"/>
      <c r="K57" s="83"/>
      <c r="L57" s="83"/>
      <c r="M57" s="83"/>
      <c r="N57" s="83"/>
      <c r="O57" s="83"/>
      <c r="P57" s="83"/>
      <c r="Q57" s="83"/>
      <c r="R57" s="83"/>
      <c r="S57" s="83"/>
    </row>
    <row r="58" spans="2:19" x14ac:dyDescent="0.4">
      <c r="B58" s="79"/>
      <c r="C58" s="80"/>
      <c r="E58" s="117"/>
      <c r="F58" s="118"/>
      <c r="G58" s="119"/>
      <c r="I58" s="83"/>
      <c r="J58" s="83"/>
      <c r="K58" s="83"/>
      <c r="L58" s="83"/>
      <c r="M58" s="83"/>
      <c r="N58" s="83"/>
      <c r="O58" s="83"/>
      <c r="P58" s="83"/>
      <c r="Q58" s="83"/>
      <c r="R58" s="83"/>
      <c r="S58" s="83"/>
    </row>
    <row r="59" spans="2:19" x14ac:dyDescent="0.4">
      <c r="B59" s="79"/>
      <c r="C59" s="80"/>
      <c r="E59" s="60"/>
      <c r="F59" s="60"/>
      <c r="G59" s="60"/>
    </row>
    <row r="60" spans="2:19" ht="21" customHeight="1" x14ac:dyDescent="0.4">
      <c r="B60" s="79"/>
      <c r="C60" s="80"/>
      <c r="E60" s="92" t="s">
        <v>147</v>
      </c>
      <c r="F60" s="93"/>
      <c r="G60" s="94"/>
      <c r="I60" s="83" t="s">
        <v>148</v>
      </c>
      <c r="J60" s="83"/>
      <c r="K60" s="83"/>
      <c r="L60" s="83"/>
      <c r="M60" s="83"/>
      <c r="N60" s="83"/>
      <c r="O60" s="83"/>
      <c r="P60" s="83"/>
      <c r="Q60" s="83"/>
      <c r="R60" s="83"/>
      <c r="S60" s="83"/>
    </row>
    <row r="61" spans="2:19" x14ac:dyDescent="0.4">
      <c r="B61" s="79"/>
      <c r="C61" s="80"/>
      <c r="E61" s="95"/>
      <c r="F61" s="96"/>
      <c r="G61" s="97"/>
      <c r="I61" s="83"/>
      <c r="J61" s="83"/>
      <c r="K61" s="83"/>
      <c r="L61" s="83"/>
      <c r="M61" s="83"/>
      <c r="N61" s="83"/>
      <c r="O61" s="83"/>
      <c r="P61" s="83"/>
      <c r="Q61" s="83"/>
      <c r="R61" s="83"/>
      <c r="S61" s="83"/>
    </row>
    <row r="62" spans="2:19" x14ac:dyDescent="0.4">
      <c r="B62" s="79"/>
      <c r="C62" s="80"/>
      <c r="E62" s="60"/>
      <c r="F62" s="60"/>
      <c r="G62" s="60"/>
    </row>
    <row r="63" spans="2:19" x14ac:dyDescent="0.4">
      <c r="B63" s="79"/>
      <c r="C63" s="80"/>
      <c r="E63" s="98" t="s">
        <v>147</v>
      </c>
      <c r="F63" s="99"/>
      <c r="G63" s="100"/>
      <c r="I63" s="70" t="s">
        <v>149</v>
      </c>
    </row>
    <row r="64" spans="2:19" x14ac:dyDescent="0.4">
      <c r="B64" s="81"/>
      <c r="C64" s="82"/>
      <c r="E64" s="101"/>
      <c r="F64" s="102"/>
      <c r="G64" s="103"/>
      <c r="I64" s="70"/>
    </row>
    <row r="65" x14ac:dyDescent="0.4"/>
  </sheetData>
  <sheetProtection algorithmName="SHA-512" hashValue="+X1alwyAteoxGtSnvBfAzKVaj66LMvOHhOkO/FqR22ky+zvjHhXmFgaS85iElCc4BSJ3YPtgr0Kw7fCAjngtcA==" saltValue="+Uej70OHJd+r9qh+Jqzk5Q==" spinCount="100000" sheet="1" objects="1" scenarios="1"/>
  <mergeCells count="20">
    <mergeCell ref="E60:G61"/>
    <mergeCell ref="I60:S61"/>
    <mergeCell ref="E63:G64"/>
    <mergeCell ref="B31:C38"/>
    <mergeCell ref="F37:S39"/>
    <mergeCell ref="B40:C64"/>
    <mergeCell ref="E42:G42"/>
    <mergeCell ref="I48:S49"/>
    <mergeCell ref="E51:G51"/>
    <mergeCell ref="F53:G54"/>
    <mergeCell ref="I53:S55"/>
    <mergeCell ref="E57:G58"/>
    <mergeCell ref="I57:S58"/>
    <mergeCell ref="B19:C29"/>
    <mergeCell ref="F22:S29"/>
    <mergeCell ref="E2:S4"/>
    <mergeCell ref="Q5:S5"/>
    <mergeCell ref="B7:C17"/>
    <mergeCell ref="F10:S13"/>
    <mergeCell ref="F15:S17"/>
  </mergeCells>
  <hyperlinks>
    <hyperlink ref="B7" r:id="rId1" display="https://www.vs.ch/web/energie/exigences-%C3%A9nerg%C3%A9tiques-pour-les-b%C3%A2timents" xr:uid="{1ADBA20C-5EE7-4734-9816-1ED686D24DC8}"/>
    <hyperlink ref="B7:C17" r:id="rId2" display="https://www.vs.ch/web/energie/exigences-énergétiques-pour-les-bâtiments" xr:uid="{C1EE5AED-E7EB-44F9-AFDF-F799F0AF2E2D}"/>
    <hyperlink ref="Q5" r:id="rId3" xr:uid="{F26981B1-7D98-4406-8562-3086BC04F3E2}"/>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68580</xdr:colOff>
                    <xdr:row>43</xdr:row>
                    <xdr:rowOff>7620</xdr:rowOff>
                  </from>
                  <to>
                    <xdr:col>6</xdr:col>
                    <xdr:colOff>274320</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68580</xdr:colOff>
                    <xdr:row>45</xdr:row>
                    <xdr:rowOff>22860</xdr:rowOff>
                  </from>
                  <to>
                    <xdr:col>6</xdr:col>
                    <xdr:colOff>312420</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68580</xdr:colOff>
                    <xdr:row>47</xdr:row>
                    <xdr:rowOff>22860</xdr:rowOff>
                  </from>
                  <to>
                    <xdr:col>4</xdr:col>
                    <xdr:colOff>312420</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281"/>
  <sheetViews>
    <sheetView tabSelected="1" zoomScale="115" zoomScaleNormal="115" workbookViewId="0">
      <selection activeCell="F7" sqref="F7:P7"/>
    </sheetView>
  </sheetViews>
  <sheetFormatPr baseColWidth="10" defaultColWidth="0" defaultRowHeight="13.2" zeroHeight="1" x14ac:dyDescent="0.3"/>
  <cols>
    <col min="1" max="10" width="3" style="10" customWidth="1"/>
    <col min="11" max="11" width="5.109375" style="10" customWidth="1"/>
    <col min="12" max="15" width="3" style="10" customWidth="1"/>
    <col min="16" max="16" width="3.88671875" style="10" customWidth="1"/>
    <col min="17" max="17" width="3.6640625" style="10" customWidth="1"/>
    <col min="18" max="19" width="3" style="10" customWidth="1"/>
    <col min="20" max="20" width="3.6640625" style="10" customWidth="1"/>
    <col min="21" max="23" width="3" style="10" customWidth="1"/>
    <col min="24" max="24" width="3.88671875" style="10" customWidth="1"/>
    <col min="25" max="25" width="4.6640625" style="10" customWidth="1"/>
    <col min="26" max="28" width="3" style="10" customWidth="1"/>
    <col min="29" max="29" width="4.44140625" style="10" customWidth="1"/>
    <col min="30" max="38" width="3" style="10" customWidth="1"/>
    <col min="39" max="39" width="1.109375" style="30" hidden="1"/>
    <col min="40" max="16285" width="2.33203125" style="30" hidden="1"/>
    <col min="16286" max="16383" width="3" style="30" hidden="1"/>
    <col min="16384" max="16384" width="2.33203125" style="30" hidden="1"/>
  </cols>
  <sheetData>
    <row r="1" spans="1:40" ht="21.9"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0" ht="17.399999999999999" customHeight="1" x14ac:dyDescent="0.3">
      <c r="A2" s="1"/>
      <c r="B2" s="183"/>
      <c r="C2" s="184"/>
      <c r="D2" s="184"/>
      <c r="E2" s="184"/>
      <c r="F2" s="185"/>
      <c r="G2" s="192" t="s">
        <v>0</v>
      </c>
      <c r="H2" s="193"/>
      <c r="I2" s="193"/>
      <c r="J2" s="193"/>
      <c r="K2" s="193"/>
      <c r="L2" s="193"/>
      <c r="M2" s="193"/>
      <c r="N2" s="193"/>
      <c r="O2" s="194"/>
      <c r="P2" s="201" t="s">
        <v>1</v>
      </c>
      <c r="Q2" s="202"/>
      <c r="R2" s="202"/>
      <c r="S2" s="202"/>
      <c r="T2" s="202"/>
      <c r="U2" s="202"/>
      <c r="V2" s="202"/>
      <c r="W2" s="202"/>
      <c r="X2" s="203"/>
      <c r="Y2" s="210" t="s">
        <v>172</v>
      </c>
      <c r="Z2" s="211"/>
      <c r="AA2" s="211"/>
      <c r="AB2" s="211"/>
      <c r="AC2" s="211"/>
      <c r="AD2" s="211"/>
      <c r="AE2" s="211"/>
      <c r="AF2" s="211"/>
      <c r="AG2" s="211"/>
      <c r="AH2" s="211"/>
      <c r="AI2" s="211"/>
      <c r="AJ2" s="211"/>
      <c r="AK2" s="212"/>
      <c r="AL2" s="1"/>
    </row>
    <row r="3" spans="1:40" ht="17.399999999999999" customHeight="1" x14ac:dyDescent="0.3">
      <c r="A3" s="1"/>
      <c r="B3" s="186"/>
      <c r="C3" s="187"/>
      <c r="D3" s="187"/>
      <c r="E3" s="187"/>
      <c r="F3" s="188"/>
      <c r="G3" s="195"/>
      <c r="H3" s="196"/>
      <c r="I3" s="196"/>
      <c r="J3" s="196"/>
      <c r="K3" s="196"/>
      <c r="L3" s="196"/>
      <c r="M3" s="196"/>
      <c r="N3" s="196"/>
      <c r="O3" s="197"/>
      <c r="P3" s="204"/>
      <c r="Q3" s="205"/>
      <c r="R3" s="205"/>
      <c r="S3" s="205"/>
      <c r="T3" s="205"/>
      <c r="U3" s="205"/>
      <c r="V3" s="205"/>
      <c r="W3" s="205"/>
      <c r="X3" s="206"/>
      <c r="Y3" s="213"/>
      <c r="Z3" s="214"/>
      <c r="AA3" s="214"/>
      <c r="AB3" s="214"/>
      <c r="AC3" s="214"/>
      <c r="AD3" s="214"/>
      <c r="AE3" s="214"/>
      <c r="AF3" s="214"/>
      <c r="AG3" s="214"/>
      <c r="AH3" s="214"/>
      <c r="AI3" s="214"/>
      <c r="AJ3" s="214"/>
      <c r="AK3" s="215"/>
      <c r="AL3" s="1"/>
    </row>
    <row r="4" spans="1:40" ht="17.399999999999999" customHeight="1" x14ac:dyDescent="0.3">
      <c r="A4" s="1"/>
      <c r="B4" s="186"/>
      <c r="C4" s="187"/>
      <c r="D4" s="187"/>
      <c r="E4" s="187"/>
      <c r="F4" s="188"/>
      <c r="G4" s="195"/>
      <c r="H4" s="196"/>
      <c r="I4" s="196"/>
      <c r="J4" s="196"/>
      <c r="K4" s="196"/>
      <c r="L4" s="196"/>
      <c r="M4" s="196"/>
      <c r="N4" s="196"/>
      <c r="O4" s="197"/>
      <c r="P4" s="204"/>
      <c r="Q4" s="205"/>
      <c r="R4" s="205"/>
      <c r="S4" s="205"/>
      <c r="T4" s="205"/>
      <c r="U4" s="205"/>
      <c r="V4" s="205"/>
      <c r="W4" s="205"/>
      <c r="X4" s="206"/>
      <c r="Y4" s="213"/>
      <c r="Z4" s="214"/>
      <c r="AA4" s="214"/>
      <c r="AB4" s="214"/>
      <c r="AC4" s="214"/>
      <c r="AD4" s="214"/>
      <c r="AE4" s="214"/>
      <c r="AF4" s="214"/>
      <c r="AG4" s="214"/>
      <c r="AH4" s="214"/>
      <c r="AI4" s="214"/>
      <c r="AJ4" s="214"/>
      <c r="AK4" s="215"/>
      <c r="AL4" s="1"/>
    </row>
    <row r="5" spans="1:40" ht="17.399999999999999" customHeight="1" x14ac:dyDescent="0.3">
      <c r="A5" s="1"/>
      <c r="B5" s="189"/>
      <c r="C5" s="190"/>
      <c r="D5" s="190"/>
      <c r="E5" s="190"/>
      <c r="F5" s="191"/>
      <c r="G5" s="198"/>
      <c r="H5" s="199"/>
      <c r="I5" s="199"/>
      <c r="J5" s="199"/>
      <c r="K5" s="199"/>
      <c r="L5" s="199"/>
      <c r="M5" s="199"/>
      <c r="N5" s="199"/>
      <c r="O5" s="200"/>
      <c r="P5" s="207"/>
      <c r="Q5" s="208"/>
      <c r="R5" s="208"/>
      <c r="S5" s="208"/>
      <c r="T5" s="208"/>
      <c r="U5" s="208"/>
      <c r="V5" s="208"/>
      <c r="W5" s="208"/>
      <c r="X5" s="209"/>
      <c r="Y5" s="216"/>
      <c r="Z5" s="217"/>
      <c r="AA5" s="217"/>
      <c r="AB5" s="217"/>
      <c r="AC5" s="217"/>
      <c r="AD5" s="217"/>
      <c r="AE5" s="217"/>
      <c r="AF5" s="217"/>
      <c r="AG5" s="217"/>
      <c r="AH5" s="217"/>
      <c r="AI5" s="217"/>
      <c r="AJ5" s="217"/>
      <c r="AK5" s="218"/>
      <c r="AL5" s="1"/>
    </row>
    <row r="6" spans="1:40" ht="20.100000000000001" customHeight="1" x14ac:dyDescent="0.3">
      <c r="A6" s="1"/>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1"/>
    </row>
    <row r="7" spans="1:40" ht="12" customHeight="1" x14ac:dyDescent="0.3">
      <c r="A7" s="1"/>
      <c r="B7" s="128" t="s">
        <v>2</v>
      </c>
      <c r="C7" s="128"/>
      <c r="D7" s="128"/>
      <c r="E7" s="219"/>
      <c r="F7" s="181"/>
      <c r="G7" s="131"/>
      <c r="H7" s="131"/>
      <c r="I7" s="131"/>
      <c r="J7" s="131"/>
      <c r="K7" s="131"/>
      <c r="L7" s="131"/>
      <c r="M7" s="131"/>
      <c r="N7" s="131"/>
      <c r="O7" s="131"/>
      <c r="P7" s="182"/>
      <c r="Q7" s="220" t="s">
        <v>89</v>
      </c>
      <c r="R7" s="179"/>
      <c r="S7" s="179"/>
      <c r="T7" s="180"/>
      <c r="U7" s="235"/>
      <c r="V7" s="236"/>
      <c r="W7" s="236"/>
      <c r="X7" s="236"/>
      <c r="Y7" s="236"/>
      <c r="Z7" s="237"/>
      <c r="AA7" s="1"/>
      <c r="AB7" s="179" t="s">
        <v>4</v>
      </c>
      <c r="AC7" s="179"/>
      <c r="AD7" s="179"/>
      <c r="AE7" s="180"/>
      <c r="AF7" s="235"/>
      <c r="AG7" s="236"/>
      <c r="AH7" s="236"/>
      <c r="AI7" s="236"/>
      <c r="AJ7" s="236"/>
      <c r="AK7" s="237"/>
      <c r="AL7" s="1"/>
    </row>
    <row r="8" spans="1:40" ht="6" customHeight="1" x14ac:dyDescent="0.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40" ht="12" customHeight="1" x14ac:dyDescent="0.3">
      <c r="A9" s="1"/>
      <c r="B9" s="128" t="s">
        <v>3</v>
      </c>
      <c r="C9" s="128"/>
      <c r="D9" s="128"/>
      <c r="E9" s="1"/>
      <c r="F9" s="18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82"/>
      <c r="AL9" s="1"/>
    </row>
    <row r="10" spans="1:40" ht="12" customHeight="1" thickBot="1" x14ac:dyDescent="0.35">
      <c r="A10" s="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
    </row>
    <row r="11" spans="1:40" ht="20.100000000000001" customHeight="1" x14ac:dyDescent="0.3">
      <c r="A11" s="7" t="b">
        <v>0</v>
      </c>
      <c r="B11" s="8" t="s">
        <v>5</v>
      </c>
      <c r="C11" s="8"/>
      <c r="D11" s="8"/>
      <c r="E11" s="8"/>
      <c r="F11" s="8"/>
      <c r="G11" s="8"/>
      <c r="H11" s="8"/>
      <c r="I11" s="8"/>
      <c r="J11" s="8"/>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40" ht="15" customHeight="1" x14ac:dyDescent="0.3">
      <c r="A12" s="1"/>
      <c r="B12" s="1" t="s">
        <v>90</v>
      </c>
      <c r="C12" s="1"/>
      <c r="D12" s="1"/>
      <c r="E12" s="1"/>
      <c r="F12" s="1"/>
      <c r="G12" s="1"/>
      <c r="H12" s="1"/>
      <c r="I12" s="1"/>
      <c r="J12" s="1"/>
      <c r="K12" s="1"/>
      <c r="L12" s="9"/>
      <c r="M12" s="9"/>
      <c r="N12" s="9"/>
      <c r="O12" s="9"/>
      <c r="Q12" s="31"/>
      <c r="R12" s="32"/>
      <c r="S12" s="33"/>
      <c r="T12" s="32"/>
      <c r="V12" s="9"/>
      <c r="W12" s="9"/>
      <c r="X12" s="9"/>
      <c r="Y12" s="9"/>
      <c r="Z12" s="31"/>
      <c r="AA12" s="32"/>
      <c r="AB12" s="32"/>
      <c r="AC12" s="32"/>
      <c r="AD12" s="9"/>
      <c r="AE12" s="9"/>
      <c r="AF12" s="9"/>
      <c r="AG12" s="9"/>
      <c r="AH12" s="9"/>
      <c r="AI12" s="9"/>
      <c r="AJ12" s="9"/>
      <c r="AK12" s="9"/>
      <c r="AL12" s="1"/>
      <c r="AN12" s="30">
        <v>0</v>
      </c>
    </row>
    <row r="13" spans="1:40" ht="6" customHeight="1" x14ac:dyDescent="0.3">
      <c r="A13" s="1"/>
      <c r="B13" s="1"/>
      <c r="C13" s="1"/>
      <c r="D13" s="1"/>
      <c r="E13" s="1"/>
      <c r="F13" s="1"/>
      <c r="G13" s="1"/>
      <c r="H13" s="1"/>
      <c r="I13" s="1"/>
      <c r="J13" s="1"/>
      <c r="K13" s="1"/>
      <c r="L13" s="9"/>
      <c r="M13" s="9"/>
      <c r="N13" s="9"/>
      <c r="O13" s="9"/>
      <c r="P13" s="1"/>
      <c r="Q13" s="11"/>
      <c r="R13" s="9"/>
      <c r="S13" s="9"/>
      <c r="T13" s="9"/>
      <c r="U13" s="1"/>
      <c r="V13" s="9"/>
      <c r="W13" s="9"/>
      <c r="X13" s="9"/>
      <c r="Y13" s="9"/>
      <c r="Z13" s="11"/>
      <c r="AA13" s="9"/>
      <c r="AB13" s="9"/>
      <c r="AC13" s="9"/>
      <c r="AD13" s="9"/>
      <c r="AE13" s="9"/>
      <c r="AF13" s="9"/>
      <c r="AG13" s="9"/>
      <c r="AH13" s="9"/>
      <c r="AI13" s="9"/>
      <c r="AJ13" s="9"/>
      <c r="AK13" s="9"/>
      <c r="AL13" s="1"/>
    </row>
    <row r="14" spans="1:40" ht="15" customHeight="1" x14ac:dyDescent="0.3">
      <c r="A14" s="1"/>
      <c r="B14" s="1" t="s">
        <v>6</v>
      </c>
      <c r="C14" s="1"/>
      <c r="D14" s="1"/>
      <c r="E14" s="1"/>
      <c r="F14" s="1"/>
      <c r="G14" s="1"/>
      <c r="H14" s="1"/>
      <c r="I14" s="1"/>
      <c r="J14" s="1"/>
      <c r="K14" s="1"/>
      <c r="L14" s="9"/>
      <c r="M14" s="9"/>
      <c r="N14" s="9"/>
      <c r="O14" s="1"/>
      <c r="P14" s="9"/>
      <c r="Q14" s="233"/>
      <c r="R14" s="234"/>
      <c r="S14" s="234"/>
      <c r="T14" s="9" t="s">
        <v>7</v>
      </c>
      <c r="V14" s="9"/>
      <c r="W14" s="9"/>
      <c r="X14" s="9"/>
      <c r="Y14" s="9"/>
      <c r="Z14" s="233"/>
      <c r="AA14" s="234"/>
      <c r="AB14" s="234"/>
      <c r="AC14" s="9" t="s">
        <v>7</v>
      </c>
      <c r="AD14" s="9"/>
      <c r="AE14" s="9"/>
      <c r="AF14" s="9"/>
      <c r="AG14" s="9"/>
      <c r="AH14" s="9"/>
      <c r="AI14" s="9"/>
      <c r="AJ14" s="9"/>
      <c r="AK14" s="9"/>
      <c r="AL14" s="1"/>
    </row>
    <row r="15" spans="1:40" ht="15" customHeight="1" x14ac:dyDescent="0.3">
      <c r="A15" s="1"/>
      <c r="B15" s="12"/>
      <c r="C15" s="12"/>
      <c r="D15" s="12"/>
      <c r="E15" s="12"/>
      <c r="F15" s="12"/>
      <c r="G15" s="12"/>
      <c r="H15" s="12"/>
      <c r="I15" s="12"/>
      <c r="J15" s="12"/>
      <c r="K15" s="12"/>
      <c r="L15" s="12"/>
      <c r="M15" s="12"/>
      <c r="N15" s="12"/>
      <c r="O15" s="12"/>
      <c r="P15" s="12"/>
      <c r="Q15" s="13"/>
      <c r="R15" s="12"/>
      <c r="S15" s="12"/>
      <c r="T15" s="12"/>
      <c r="U15" s="12"/>
      <c r="V15" s="12"/>
      <c r="W15" s="12"/>
      <c r="X15" s="12"/>
      <c r="Y15" s="12"/>
      <c r="Z15" s="13"/>
      <c r="AA15" s="12"/>
      <c r="AB15" s="12"/>
      <c r="AC15" s="12"/>
      <c r="AD15" s="12"/>
      <c r="AE15" s="12"/>
      <c r="AF15" s="12"/>
      <c r="AG15" s="12"/>
      <c r="AH15" s="12"/>
      <c r="AI15" s="12"/>
      <c r="AJ15" s="12"/>
      <c r="AK15" s="12"/>
      <c r="AL15" s="1"/>
    </row>
    <row r="16" spans="1:40" ht="15" customHeight="1" x14ac:dyDescent="0.3">
      <c r="A16" s="1"/>
      <c r="B16" s="1"/>
      <c r="C16" s="1"/>
      <c r="D16" s="1"/>
      <c r="E16" s="1"/>
      <c r="F16" s="1"/>
      <c r="G16" s="1"/>
      <c r="H16" s="1"/>
      <c r="I16" s="1"/>
      <c r="J16" s="1"/>
      <c r="K16" s="1"/>
      <c r="L16" s="1"/>
      <c r="M16" s="1"/>
      <c r="N16" s="1"/>
      <c r="O16" s="1"/>
      <c r="P16" s="1"/>
      <c r="Q16" s="14"/>
      <c r="R16" s="1"/>
      <c r="S16" s="1"/>
      <c r="T16" s="1"/>
      <c r="U16" s="1"/>
      <c r="V16" s="1"/>
      <c r="W16" s="1"/>
      <c r="X16" s="1"/>
      <c r="Y16" s="1"/>
      <c r="Z16" s="14"/>
      <c r="AA16" s="1"/>
      <c r="AB16" s="1"/>
      <c r="AC16" s="1"/>
      <c r="AD16" s="1"/>
      <c r="AE16" s="1"/>
      <c r="AF16" s="1"/>
      <c r="AG16" s="1"/>
      <c r="AH16" s="1"/>
      <c r="AI16" s="1"/>
      <c r="AJ16" s="1"/>
      <c r="AK16" s="1"/>
      <c r="AL16" s="1"/>
    </row>
    <row r="17" spans="1:47" ht="15" customHeight="1" x14ac:dyDescent="0.3">
      <c r="A17" s="1"/>
      <c r="B17" s="1" t="s">
        <v>81</v>
      </c>
      <c r="C17" s="1"/>
      <c r="D17" s="1"/>
      <c r="E17" s="1"/>
      <c r="F17" s="1"/>
      <c r="G17" s="1"/>
      <c r="H17" s="1"/>
      <c r="I17" s="1"/>
      <c r="J17" s="1"/>
      <c r="K17" s="1"/>
      <c r="L17" s="9"/>
      <c r="M17" s="9"/>
      <c r="N17" s="9"/>
      <c r="O17" s="1"/>
      <c r="P17" s="1"/>
      <c r="Q17" s="233"/>
      <c r="R17" s="234"/>
      <c r="S17" s="234"/>
      <c r="T17" s="1" t="s">
        <v>8</v>
      </c>
      <c r="V17" s="1"/>
      <c r="W17" s="1"/>
      <c r="X17" s="1"/>
      <c r="Y17" s="1"/>
      <c r="Z17" s="233"/>
      <c r="AA17" s="234"/>
      <c r="AB17" s="234"/>
      <c r="AC17" s="1" t="s">
        <v>8</v>
      </c>
      <c r="AD17" s="1"/>
      <c r="AE17" s="1"/>
      <c r="AF17" s="1"/>
      <c r="AG17" s="1"/>
      <c r="AH17" s="1"/>
      <c r="AI17" s="1"/>
      <c r="AJ17" s="1"/>
      <c r="AK17" s="1"/>
      <c r="AL17" s="1"/>
    </row>
    <row r="18" spans="1:47" ht="15" customHeight="1" x14ac:dyDescent="0.3">
      <c r="A18" s="1"/>
      <c r="B18" s="1" t="s">
        <v>82</v>
      </c>
      <c r="C18" s="1"/>
      <c r="D18" s="1"/>
      <c r="E18" s="1"/>
      <c r="F18" s="1"/>
      <c r="G18" s="1"/>
      <c r="H18" s="1"/>
      <c r="I18" s="1"/>
      <c r="J18" s="1"/>
      <c r="K18" s="1"/>
      <c r="L18" s="9"/>
      <c r="M18" s="9"/>
      <c r="N18" s="9"/>
      <c r="O18" s="1"/>
      <c r="P18" s="1"/>
      <c r="Q18" s="14"/>
      <c r="R18" s="1"/>
      <c r="S18" s="1"/>
      <c r="T18" s="1"/>
      <c r="U18" s="1"/>
      <c r="V18" s="1"/>
      <c r="W18" s="1"/>
      <c r="X18" s="1"/>
      <c r="Y18" s="1"/>
      <c r="Z18" s="238"/>
      <c r="AA18" s="239"/>
      <c r="AB18" s="239"/>
      <c r="AC18" s="1" t="s">
        <v>8</v>
      </c>
      <c r="AD18" s="1"/>
      <c r="AE18" s="1"/>
      <c r="AF18" s="1"/>
      <c r="AG18" s="1"/>
      <c r="AH18" s="1"/>
      <c r="AI18" s="1"/>
      <c r="AJ18" s="1"/>
      <c r="AK18" s="1"/>
      <c r="AL18" s="1"/>
    </row>
    <row r="19" spans="1:47" ht="15" customHeight="1" x14ac:dyDescent="0.3">
      <c r="A19" s="1"/>
      <c r="B19" s="1" t="s">
        <v>9</v>
      </c>
      <c r="C19" s="1"/>
      <c r="D19" s="1"/>
      <c r="E19" s="1"/>
      <c r="F19" s="1"/>
      <c r="G19" s="1"/>
      <c r="H19" s="1"/>
      <c r="I19" s="1"/>
      <c r="J19" s="1"/>
      <c r="K19" s="1"/>
      <c r="L19" s="1"/>
      <c r="M19" s="1"/>
      <c r="N19" s="1"/>
      <c r="O19" s="1"/>
      <c r="P19" s="1"/>
      <c r="Q19" s="14"/>
      <c r="R19" s="1"/>
      <c r="S19" s="1"/>
      <c r="T19" s="1"/>
      <c r="U19" s="234"/>
      <c r="V19" s="234"/>
      <c r="W19" s="234"/>
      <c r="X19" s="9" t="s">
        <v>8</v>
      </c>
      <c r="Y19" s="9"/>
      <c r="Z19" s="11"/>
      <c r="AA19" s="9"/>
      <c r="AB19" s="9"/>
      <c r="AC19" s="9"/>
      <c r="AD19" s="234"/>
      <c r="AE19" s="234"/>
      <c r="AF19" s="234"/>
      <c r="AG19" s="9" t="s">
        <v>8</v>
      </c>
      <c r="AH19" s="9"/>
      <c r="AI19" s="9"/>
      <c r="AJ19" s="9"/>
      <c r="AK19" s="9"/>
      <c r="AL19" s="1"/>
    </row>
    <row r="20" spans="1:47" ht="15" customHeight="1" x14ac:dyDescent="0.3">
      <c r="A20" s="1"/>
      <c r="B20" s="1" t="s">
        <v>10</v>
      </c>
      <c r="C20" s="1"/>
      <c r="D20" s="1"/>
      <c r="E20" s="1"/>
      <c r="F20" s="1"/>
      <c r="G20" s="1"/>
      <c r="H20" s="1"/>
      <c r="I20" s="1"/>
      <c r="J20" s="1"/>
      <c r="K20" s="1"/>
      <c r="L20" s="1"/>
      <c r="M20" s="1"/>
      <c r="N20" s="1"/>
      <c r="O20" s="1"/>
      <c r="P20" s="1"/>
      <c r="Q20" s="14"/>
      <c r="R20" s="1"/>
      <c r="S20" s="1"/>
      <c r="T20" s="1"/>
      <c r="U20" s="1"/>
      <c r="V20" s="1"/>
      <c r="W20" s="1"/>
      <c r="X20" s="1"/>
      <c r="Y20" s="1"/>
      <c r="Z20" s="14"/>
      <c r="AA20" s="1"/>
      <c r="AB20" s="1"/>
      <c r="AC20" s="1"/>
      <c r="AD20" s="239"/>
      <c r="AE20" s="239"/>
      <c r="AF20" s="239"/>
      <c r="AG20" s="1" t="s">
        <v>8</v>
      </c>
      <c r="AH20" s="1"/>
      <c r="AI20" s="1"/>
      <c r="AJ20" s="1"/>
      <c r="AK20" s="1"/>
      <c r="AL20" s="1"/>
      <c r="AU20" s="49"/>
    </row>
    <row r="21" spans="1:47" ht="15" customHeight="1" x14ac:dyDescent="0.3">
      <c r="A21" s="1"/>
      <c r="B21" s="1"/>
      <c r="C21" s="1"/>
      <c r="D21" s="1"/>
      <c r="E21" s="1"/>
      <c r="F21" s="1"/>
      <c r="G21" s="1"/>
      <c r="H21" s="1"/>
      <c r="I21" s="1"/>
      <c r="J21" s="1"/>
      <c r="K21" s="1"/>
      <c r="L21" s="1"/>
      <c r="M21" s="1"/>
      <c r="N21" s="1"/>
      <c r="O21" s="1"/>
      <c r="P21" s="1"/>
      <c r="Q21" s="14"/>
      <c r="R21" s="1"/>
      <c r="S21" s="1"/>
      <c r="T21" s="1"/>
      <c r="U21" s="1"/>
      <c r="V21" s="1"/>
      <c r="W21" s="1"/>
      <c r="X21" s="1"/>
      <c r="Y21" s="1"/>
      <c r="Z21" s="14"/>
      <c r="AA21" s="1"/>
      <c r="AB21" s="1"/>
      <c r="AC21" s="1"/>
      <c r="AD21" s="1"/>
      <c r="AE21" s="1"/>
      <c r="AF21" s="1"/>
      <c r="AG21" s="1"/>
      <c r="AH21" s="1"/>
      <c r="AI21" s="1"/>
      <c r="AJ21" s="1"/>
      <c r="AK21" s="1"/>
      <c r="AL21" s="1"/>
    </row>
    <row r="22" spans="1:47" ht="15" customHeight="1" thickBot="1" x14ac:dyDescent="0.35">
      <c r="A22" s="1"/>
      <c r="B22" s="1" t="s">
        <v>11</v>
      </c>
      <c r="C22" s="1"/>
      <c r="D22" s="1"/>
      <c r="E22" s="1"/>
      <c r="F22" s="1"/>
      <c r="G22" s="1"/>
      <c r="H22" s="1"/>
      <c r="I22" s="1"/>
      <c r="J22" s="1"/>
      <c r="K22" s="1"/>
      <c r="L22" s="1"/>
      <c r="M22" s="1"/>
      <c r="N22" s="1"/>
      <c r="O22" s="1"/>
      <c r="P22" s="1"/>
      <c r="Q22" s="177">
        <f>SUM(Q17)</f>
        <v>0</v>
      </c>
      <c r="R22" s="178"/>
      <c r="S22" s="178"/>
      <c r="T22" s="1" t="s">
        <v>8</v>
      </c>
      <c r="U22" s="1"/>
      <c r="V22" s="1"/>
      <c r="W22" s="1"/>
      <c r="X22" s="1"/>
      <c r="Y22" s="1"/>
      <c r="Z22" s="177">
        <f>SUM(Z17:AB18)</f>
        <v>0</v>
      </c>
      <c r="AA22" s="178"/>
      <c r="AB22" s="178"/>
      <c r="AC22" s="1" t="s">
        <v>8</v>
      </c>
      <c r="AD22" s="1"/>
      <c r="AE22" s="1"/>
      <c r="AF22" s="1"/>
      <c r="AG22" s="1"/>
      <c r="AH22" s="1"/>
      <c r="AI22" s="1"/>
      <c r="AJ22" s="1"/>
      <c r="AK22" s="1"/>
      <c r="AL22" s="1"/>
    </row>
    <row r="23" spans="1:47" ht="15" customHeight="1" thickBot="1" x14ac:dyDescent="0.35">
      <c r="A23" s="1"/>
      <c r="B23" s="1" t="s">
        <v>12</v>
      </c>
      <c r="C23" s="1"/>
      <c r="D23" s="1"/>
      <c r="E23" s="1"/>
      <c r="F23" s="1"/>
      <c r="G23" s="1"/>
      <c r="H23" s="1"/>
      <c r="I23" s="1"/>
      <c r="J23" s="1"/>
      <c r="K23" s="1"/>
      <c r="L23" s="1"/>
      <c r="M23" s="1"/>
      <c r="N23" s="1"/>
      <c r="O23" s="1"/>
      <c r="P23" s="1"/>
      <c r="Q23" s="14"/>
      <c r="R23" s="1"/>
      <c r="S23" s="1"/>
      <c r="T23" s="1"/>
      <c r="U23" s="178">
        <f>SUM(U19)</f>
        <v>0</v>
      </c>
      <c r="V23" s="178"/>
      <c r="W23" s="178"/>
      <c r="X23" s="1" t="s">
        <v>8</v>
      </c>
      <c r="Y23" s="1"/>
      <c r="Z23" s="14"/>
      <c r="AA23" s="1"/>
      <c r="AB23" s="1"/>
      <c r="AC23" s="1"/>
      <c r="AD23" s="178">
        <f>SUM(AD19:AF20)</f>
        <v>0</v>
      </c>
      <c r="AE23" s="178"/>
      <c r="AF23" s="178"/>
      <c r="AG23" s="1" t="s">
        <v>8</v>
      </c>
      <c r="AH23" s="1"/>
      <c r="AI23" s="1"/>
      <c r="AJ23" s="1"/>
      <c r="AK23" s="1"/>
      <c r="AL23" s="1"/>
    </row>
    <row r="24" spans="1:47" ht="15" customHeight="1" x14ac:dyDescent="0.3">
      <c r="A24" s="1"/>
      <c r="B24" s="12"/>
      <c r="C24" s="12"/>
      <c r="D24" s="12"/>
      <c r="E24" s="12"/>
      <c r="F24" s="12"/>
      <c r="G24" s="12"/>
      <c r="H24" s="12"/>
      <c r="I24" s="12"/>
      <c r="J24" s="12"/>
      <c r="K24" s="12"/>
      <c r="L24" s="12"/>
      <c r="M24" s="12"/>
      <c r="N24" s="12"/>
      <c r="O24" s="12"/>
      <c r="P24" s="12"/>
      <c r="Q24" s="13"/>
      <c r="R24" s="12"/>
      <c r="S24" s="12"/>
      <c r="T24" s="12"/>
      <c r="U24" s="12"/>
      <c r="V24" s="12"/>
      <c r="W24" s="12"/>
      <c r="X24" s="12"/>
      <c r="Y24" s="12"/>
      <c r="Z24" s="13"/>
      <c r="AA24" s="12"/>
      <c r="AB24" s="12"/>
      <c r="AC24" s="12"/>
      <c r="AD24" s="12"/>
      <c r="AE24" s="12"/>
      <c r="AF24" s="12"/>
      <c r="AG24" s="12"/>
      <c r="AH24" s="12"/>
      <c r="AI24" s="12"/>
      <c r="AJ24" s="12"/>
      <c r="AK24" s="12"/>
      <c r="AL24" s="1"/>
    </row>
    <row r="25" spans="1:47" ht="15" customHeight="1" x14ac:dyDescent="0.3">
      <c r="A25" s="1"/>
      <c r="B25" s="1"/>
      <c r="C25" s="1"/>
      <c r="D25" s="1"/>
      <c r="E25" s="1"/>
      <c r="F25" s="1"/>
      <c r="G25" s="1"/>
      <c r="H25" s="1"/>
      <c r="I25" s="1"/>
      <c r="J25" s="1"/>
      <c r="K25" s="1"/>
      <c r="L25" s="1"/>
      <c r="M25" s="1"/>
      <c r="N25" s="1"/>
      <c r="O25" s="1"/>
      <c r="P25" s="1"/>
      <c r="Q25" s="15"/>
      <c r="R25" s="1"/>
      <c r="S25" s="1"/>
      <c r="T25" s="1"/>
      <c r="U25" s="1"/>
      <c r="V25" s="1"/>
      <c r="W25" s="1"/>
      <c r="X25" s="1"/>
      <c r="Y25" s="1"/>
      <c r="Z25" s="14"/>
      <c r="AA25" s="1"/>
      <c r="AB25" s="1"/>
      <c r="AC25" s="1"/>
      <c r="AD25" s="1"/>
      <c r="AE25" s="1"/>
      <c r="AF25" s="1"/>
      <c r="AG25" s="1"/>
      <c r="AH25" s="1"/>
      <c r="AI25" s="1"/>
      <c r="AJ25" s="1"/>
      <c r="AK25" s="1"/>
      <c r="AL25" s="1"/>
    </row>
    <row r="26" spans="1:47" ht="15" customHeight="1" x14ac:dyDescent="0.3">
      <c r="A26" s="1"/>
      <c r="B26" s="1" t="s">
        <v>91</v>
      </c>
      <c r="C26" s="1"/>
      <c r="D26" s="1"/>
      <c r="E26" s="1"/>
      <c r="F26" s="1"/>
      <c r="G26" s="1"/>
      <c r="H26" s="1"/>
      <c r="I26" s="1" t="s">
        <v>13</v>
      </c>
      <c r="J26" s="1"/>
      <c r="K26" s="1"/>
      <c r="L26" s="1"/>
      <c r="M26" s="1"/>
      <c r="N26" s="1"/>
      <c r="O26" s="1"/>
      <c r="P26" s="1"/>
      <c r="Q26" s="233"/>
      <c r="R26" s="234"/>
      <c r="S26" s="234"/>
      <c r="T26" s="1" t="s">
        <v>8</v>
      </c>
      <c r="U26" s="166" t="str">
        <f t="shared" ref="U26:U31" si="0">IFERROR(Q26*1000/$Q$14,"")</f>
        <v/>
      </c>
      <c r="V26" s="166"/>
      <c r="W26" s="166"/>
      <c r="X26" s="1" t="s">
        <v>14</v>
      </c>
      <c r="Y26" s="1"/>
      <c r="Z26" s="233"/>
      <c r="AA26" s="234"/>
      <c r="AB26" s="234"/>
      <c r="AC26" s="1" t="s">
        <v>8</v>
      </c>
      <c r="AD26" s="166" t="str">
        <f t="shared" ref="AD26:AD31" si="1">IFERROR(Z26*1000/$Z$14,"")</f>
        <v/>
      </c>
      <c r="AE26" s="166"/>
      <c r="AF26" s="166"/>
      <c r="AG26" s="1" t="s">
        <v>14</v>
      </c>
      <c r="AH26" s="1"/>
      <c r="AI26" s="1"/>
      <c r="AJ26" s="1"/>
      <c r="AK26" s="1"/>
      <c r="AL26" s="1"/>
    </row>
    <row r="27" spans="1:47" ht="15" customHeight="1" x14ac:dyDescent="0.3">
      <c r="A27" s="1"/>
      <c r="B27" s="1"/>
      <c r="C27" s="1"/>
      <c r="D27" s="1"/>
      <c r="E27" s="1"/>
      <c r="F27" s="1"/>
      <c r="G27" s="1"/>
      <c r="H27" s="1"/>
      <c r="I27" s="1" t="s">
        <v>15</v>
      </c>
      <c r="J27" s="1"/>
      <c r="K27" s="1"/>
      <c r="L27" s="1"/>
      <c r="M27" s="1"/>
      <c r="N27" s="1"/>
      <c r="O27" s="1"/>
      <c r="P27" s="1"/>
      <c r="Q27" s="238"/>
      <c r="R27" s="239"/>
      <c r="S27" s="239"/>
      <c r="T27" s="1" t="s">
        <v>8</v>
      </c>
      <c r="U27" s="166" t="str">
        <f t="shared" si="0"/>
        <v/>
      </c>
      <c r="V27" s="166"/>
      <c r="W27" s="166"/>
      <c r="X27" s="1" t="s">
        <v>14</v>
      </c>
      <c r="Y27" s="1"/>
      <c r="Z27" s="238"/>
      <c r="AA27" s="239"/>
      <c r="AB27" s="239"/>
      <c r="AC27" s="1" t="s">
        <v>8</v>
      </c>
      <c r="AD27" s="166" t="str">
        <f t="shared" si="1"/>
        <v/>
      </c>
      <c r="AE27" s="166"/>
      <c r="AF27" s="166"/>
      <c r="AG27" s="1" t="s">
        <v>14</v>
      </c>
      <c r="AH27" s="1"/>
      <c r="AI27" s="1"/>
      <c r="AJ27" s="1"/>
      <c r="AK27" s="1"/>
      <c r="AL27" s="1"/>
    </row>
    <row r="28" spans="1:47" ht="15" customHeight="1" x14ac:dyDescent="0.3">
      <c r="A28" s="1"/>
      <c r="B28" s="1"/>
      <c r="C28" s="1"/>
      <c r="D28" s="1"/>
      <c r="E28" s="1"/>
      <c r="F28" s="1"/>
      <c r="G28" s="1"/>
      <c r="H28" s="1"/>
      <c r="I28" s="1" t="s">
        <v>16</v>
      </c>
      <c r="J28" s="1"/>
      <c r="K28" s="1"/>
      <c r="L28" s="1"/>
      <c r="M28" s="1"/>
      <c r="N28" s="1"/>
      <c r="O28" s="1"/>
      <c r="P28" s="1"/>
      <c r="Q28" s="238"/>
      <c r="R28" s="239"/>
      <c r="S28" s="239"/>
      <c r="T28" s="1" t="s">
        <v>8</v>
      </c>
      <c r="U28" s="166" t="str">
        <f t="shared" si="0"/>
        <v/>
      </c>
      <c r="V28" s="166"/>
      <c r="W28" s="166"/>
      <c r="X28" s="1" t="s">
        <v>14</v>
      </c>
      <c r="Y28" s="1"/>
      <c r="Z28" s="238"/>
      <c r="AA28" s="239"/>
      <c r="AB28" s="239"/>
      <c r="AC28" s="1" t="s">
        <v>8</v>
      </c>
      <c r="AD28" s="166" t="str">
        <f t="shared" si="1"/>
        <v/>
      </c>
      <c r="AE28" s="166"/>
      <c r="AF28" s="166"/>
      <c r="AG28" s="1" t="s">
        <v>14</v>
      </c>
      <c r="AH28" s="1"/>
      <c r="AI28" s="1"/>
      <c r="AJ28" s="1"/>
      <c r="AK28" s="1"/>
      <c r="AL28" s="1"/>
    </row>
    <row r="29" spans="1:47" ht="15" customHeight="1" x14ac:dyDescent="0.3">
      <c r="A29" s="1"/>
      <c r="B29" s="1"/>
      <c r="C29" s="1"/>
      <c r="D29" s="1"/>
      <c r="E29" s="1"/>
      <c r="F29" s="1"/>
      <c r="G29" s="1"/>
      <c r="H29" s="1"/>
      <c r="I29" s="24" t="s">
        <v>17</v>
      </c>
      <c r="J29" s="1"/>
      <c r="K29" s="1"/>
      <c r="L29" s="1"/>
      <c r="M29" s="1"/>
      <c r="N29" s="1"/>
      <c r="O29" s="1"/>
      <c r="P29" s="1"/>
      <c r="Q29" s="238"/>
      <c r="R29" s="239"/>
      <c r="S29" s="239"/>
      <c r="T29" s="1" t="s">
        <v>8</v>
      </c>
      <c r="U29" s="166" t="str">
        <f t="shared" si="0"/>
        <v/>
      </c>
      <c r="V29" s="166"/>
      <c r="W29" s="166"/>
      <c r="X29" s="1" t="s">
        <v>14</v>
      </c>
      <c r="Y29" s="1"/>
      <c r="Z29" s="238"/>
      <c r="AA29" s="239"/>
      <c r="AB29" s="239"/>
      <c r="AC29" s="1" t="s">
        <v>8</v>
      </c>
      <c r="AD29" s="166" t="str">
        <f t="shared" si="1"/>
        <v/>
      </c>
      <c r="AE29" s="166"/>
      <c r="AF29" s="166"/>
      <c r="AG29" s="1" t="s">
        <v>14</v>
      </c>
      <c r="AH29" s="1"/>
      <c r="AI29" s="1"/>
      <c r="AJ29" s="1"/>
      <c r="AK29" s="1"/>
      <c r="AL29" s="1"/>
    </row>
    <row r="30" spans="1:47" ht="15" customHeight="1" x14ac:dyDescent="0.3">
      <c r="A30" s="1"/>
      <c r="B30" s="1"/>
      <c r="C30" s="1"/>
      <c r="D30" s="1"/>
      <c r="E30" s="1"/>
      <c r="F30" s="1"/>
      <c r="G30" s="1"/>
      <c r="H30" s="1"/>
      <c r="I30" s="1" t="s">
        <v>18</v>
      </c>
      <c r="J30" s="1"/>
      <c r="K30" s="1"/>
      <c r="L30" s="1"/>
      <c r="M30" s="1"/>
      <c r="N30" s="1"/>
      <c r="O30" s="1"/>
      <c r="P30" s="1"/>
      <c r="Q30" s="238"/>
      <c r="R30" s="239"/>
      <c r="S30" s="239"/>
      <c r="T30" s="1" t="s">
        <v>8</v>
      </c>
      <c r="U30" s="166" t="str">
        <f t="shared" si="0"/>
        <v/>
      </c>
      <c r="V30" s="166"/>
      <c r="W30" s="166"/>
      <c r="X30" s="1" t="s">
        <v>14</v>
      </c>
      <c r="Y30" s="1"/>
      <c r="Z30" s="238"/>
      <c r="AA30" s="239"/>
      <c r="AB30" s="239"/>
      <c r="AC30" s="1" t="s">
        <v>8</v>
      </c>
      <c r="AD30" s="166" t="str">
        <f t="shared" si="1"/>
        <v/>
      </c>
      <c r="AE30" s="166"/>
      <c r="AF30" s="166"/>
      <c r="AG30" s="1" t="s">
        <v>14</v>
      </c>
      <c r="AH30" s="1"/>
      <c r="AI30" s="1"/>
      <c r="AJ30" s="1"/>
      <c r="AK30" s="1"/>
      <c r="AL30" s="1"/>
    </row>
    <row r="31" spans="1:47" ht="15" customHeight="1" x14ac:dyDescent="0.3">
      <c r="A31" s="1"/>
      <c r="B31" s="1"/>
      <c r="C31" s="1"/>
      <c r="D31" s="1"/>
      <c r="E31" s="1"/>
      <c r="F31" s="1"/>
      <c r="G31" s="1"/>
      <c r="H31" s="1"/>
      <c r="I31" s="1" t="s">
        <v>19</v>
      </c>
      <c r="J31" s="1"/>
      <c r="K31" s="1"/>
      <c r="L31" s="1"/>
      <c r="M31" s="1"/>
      <c r="N31" s="1"/>
      <c r="O31" s="1"/>
      <c r="P31" s="1"/>
      <c r="Q31" s="238"/>
      <c r="R31" s="239"/>
      <c r="S31" s="239"/>
      <c r="T31" s="1" t="s">
        <v>8</v>
      </c>
      <c r="U31" s="166" t="str">
        <f t="shared" si="0"/>
        <v/>
      </c>
      <c r="V31" s="166"/>
      <c r="W31" s="166"/>
      <c r="X31" s="1" t="s">
        <v>14</v>
      </c>
      <c r="Y31" s="1"/>
      <c r="Z31" s="238"/>
      <c r="AA31" s="239"/>
      <c r="AB31" s="239"/>
      <c r="AC31" s="1" t="s">
        <v>8</v>
      </c>
      <c r="AD31" s="166" t="str">
        <f t="shared" si="1"/>
        <v/>
      </c>
      <c r="AE31" s="166"/>
      <c r="AF31" s="166"/>
      <c r="AG31" s="1" t="s">
        <v>14</v>
      </c>
      <c r="AH31" s="1"/>
      <c r="AI31" s="1"/>
      <c r="AJ31" s="1"/>
      <c r="AK31" s="1"/>
      <c r="AL31" s="1"/>
    </row>
    <row r="32" spans="1:47" ht="15" customHeight="1" x14ac:dyDescent="0.3">
      <c r="A32" s="1"/>
      <c r="B32" s="1"/>
      <c r="C32" s="1"/>
      <c r="D32" s="1"/>
      <c r="E32" s="1"/>
      <c r="F32" s="1"/>
      <c r="G32" s="1"/>
      <c r="H32" s="1"/>
      <c r="I32" s="1"/>
      <c r="J32" s="1"/>
      <c r="K32" s="1"/>
      <c r="L32" s="1"/>
      <c r="M32" s="1"/>
      <c r="N32" s="1"/>
      <c r="O32" s="1"/>
      <c r="P32" s="1"/>
      <c r="Q32" s="14"/>
      <c r="R32" s="1"/>
      <c r="S32" s="1"/>
      <c r="T32" s="1"/>
      <c r="U32" s="1"/>
      <c r="V32" s="1"/>
      <c r="W32" s="1"/>
      <c r="X32" s="1"/>
      <c r="Y32" s="1"/>
      <c r="Z32" s="14"/>
      <c r="AA32" s="1"/>
      <c r="AB32" s="1"/>
      <c r="AC32" s="1"/>
      <c r="AD32" s="1"/>
      <c r="AE32" s="1"/>
      <c r="AF32" s="1"/>
      <c r="AG32" s="1"/>
      <c r="AH32" s="1"/>
      <c r="AI32" s="1"/>
      <c r="AJ32" s="1"/>
      <c r="AK32" s="1"/>
      <c r="AL32" s="1"/>
    </row>
    <row r="33" spans="1:43" ht="15" customHeight="1" thickBot="1" x14ac:dyDescent="0.35">
      <c r="A33" s="1"/>
      <c r="B33" s="1"/>
      <c r="C33" s="1"/>
      <c r="D33" s="1"/>
      <c r="E33" s="1"/>
      <c r="F33" s="1"/>
      <c r="G33" s="1"/>
      <c r="H33" s="1"/>
      <c r="I33" s="1" t="s">
        <v>20</v>
      </c>
      <c r="J33" s="1"/>
      <c r="K33" s="1"/>
      <c r="L33" s="1"/>
      <c r="M33" s="1"/>
      <c r="N33" s="1"/>
      <c r="O33" s="1"/>
      <c r="P33" s="1"/>
      <c r="Q33" s="167">
        <f>SUM(Q26:S31)</f>
        <v>0</v>
      </c>
      <c r="R33" s="168"/>
      <c r="S33" s="168"/>
      <c r="T33" s="51" t="s">
        <v>8</v>
      </c>
      <c r="U33" s="168">
        <f>IFERROR(Q33*1000/Q14,0)</f>
        <v>0</v>
      </c>
      <c r="V33" s="168"/>
      <c r="W33" s="168"/>
      <c r="X33" s="51" t="s">
        <v>14</v>
      </c>
      <c r="Y33" s="52"/>
      <c r="Z33" s="168">
        <f>SUM(Z26:AB31)</f>
        <v>0</v>
      </c>
      <c r="AA33" s="168"/>
      <c r="AB33" s="168"/>
      <c r="AC33" s="51" t="s">
        <v>8</v>
      </c>
      <c r="AD33" s="168">
        <f>IFERROR(Z33*1000/Z14,0)</f>
        <v>0</v>
      </c>
      <c r="AE33" s="168"/>
      <c r="AF33" s="168"/>
      <c r="AG33" s="1" t="s">
        <v>14</v>
      </c>
      <c r="AH33" s="1"/>
      <c r="AJ33" s="1"/>
      <c r="AK33" s="1"/>
      <c r="AL33" s="1"/>
    </row>
    <row r="34" spans="1:43" ht="15" customHeight="1" x14ac:dyDescent="0.3">
      <c r="A34" s="1"/>
      <c r="B34" s="1"/>
      <c r="C34" s="1"/>
      <c r="D34" s="1"/>
      <c r="E34" s="1"/>
      <c r="F34" s="1"/>
      <c r="G34" s="1"/>
      <c r="H34" s="1"/>
      <c r="I34" s="1"/>
      <c r="J34" s="1"/>
      <c r="K34" s="1"/>
      <c r="L34" s="1"/>
      <c r="M34" s="1"/>
      <c r="N34" s="1"/>
      <c r="O34" s="1"/>
      <c r="P34" s="1"/>
      <c r="Q34" s="174" t="str">
        <f>IF(U33&gt;12,"Info: &gt;12W/m2, la performance de la machine froid (EER) est-elle bien à l'état de la technique ?","")</f>
        <v/>
      </c>
      <c r="R34" s="175"/>
      <c r="S34" s="175"/>
      <c r="T34" s="175"/>
      <c r="U34" s="175"/>
      <c r="V34" s="175"/>
      <c r="W34" s="175"/>
      <c r="X34" s="175"/>
      <c r="Y34" s="176"/>
      <c r="Z34" s="16"/>
      <c r="AA34" s="1"/>
      <c r="AB34" s="1"/>
      <c r="AC34" s="1"/>
      <c r="AD34" s="34" t="str">
        <f>IF(AD33&gt;=12,"&gt;12W/m2","")</f>
        <v/>
      </c>
      <c r="AE34" s="1"/>
      <c r="AG34" s="1"/>
      <c r="AH34" s="1"/>
      <c r="AI34" s="1"/>
      <c r="AJ34" s="1"/>
      <c r="AK34" s="1"/>
      <c r="AL34" s="1"/>
    </row>
    <row r="35" spans="1:43" ht="15" customHeight="1" x14ac:dyDescent="0.3">
      <c r="A35" s="1"/>
      <c r="B35" s="1"/>
      <c r="C35" s="1"/>
      <c r="D35" s="1"/>
      <c r="E35" s="1"/>
      <c r="F35" s="1"/>
      <c r="G35" s="1"/>
      <c r="H35" s="1"/>
      <c r="I35" s="1"/>
      <c r="J35" s="1"/>
      <c r="K35" s="1"/>
      <c r="L35" s="1"/>
      <c r="M35" s="1"/>
      <c r="N35" s="1"/>
      <c r="O35" s="1"/>
      <c r="P35" s="1"/>
      <c r="Q35" s="174"/>
      <c r="R35" s="175"/>
      <c r="S35" s="175"/>
      <c r="T35" s="175"/>
      <c r="U35" s="175"/>
      <c r="V35" s="175"/>
      <c r="W35" s="175"/>
      <c r="X35" s="175"/>
      <c r="Y35" s="176"/>
      <c r="Z35" s="225" t="str">
        <f>IF(AD33&gt;12,"compléter le bloc 
''Exigences pour production de froid''","")</f>
        <v/>
      </c>
      <c r="AA35" s="226"/>
      <c r="AB35" s="226"/>
      <c r="AC35" s="226"/>
      <c r="AD35" s="226"/>
      <c r="AE35" s="226"/>
      <c r="AF35" s="226"/>
      <c r="AG35" s="226"/>
      <c r="AH35" s="226"/>
      <c r="AI35" s="226"/>
      <c r="AJ35" s="226"/>
      <c r="AK35" s="1"/>
      <c r="AL35" s="1"/>
    </row>
    <row r="36" spans="1:43" ht="15" customHeight="1" x14ac:dyDescent="0.3">
      <c r="A36" s="1"/>
      <c r="B36" s="1"/>
      <c r="C36" s="1"/>
      <c r="D36" s="1"/>
      <c r="E36" s="1"/>
      <c r="F36" s="1"/>
      <c r="G36" s="1"/>
      <c r="H36" s="1"/>
      <c r="I36" s="1"/>
      <c r="J36" s="1"/>
      <c r="K36" s="1"/>
      <c r="L36" s="1"/>
      <c r="M36" s="1"/>
      <c r="N36" s="1"/>
      <c r="O36" s="1"/>
      <c r="P36" s="1"/>
      <c r="Q36" s="174"/>
      <c r="R36" s="175"/>
      <c r="S36" s="175"/>
      <c r="T36" s="175"/>
      <c r="U36" s="175"/>
      <c r="V36" s="175"/>
      <c r="W36" s="175"/>
      <c r="X36" s="175"/>
      <c r="Y36" s="176"/>
      <c r="Z36" s="225"/>
      <c r="AA36" s="226"/>
      <c r="AB36" s="226"/>
      <c r="AC36" s="226"/>
      <c r="AD36" s="226"/>
      <c r="AE36" s="226"/>
      <c r="AF36" s="226"/>
      <c r="AG36" s="226"/>
      <c r="AH36" s="226"/>
      <c r="AI36" s="226"/>
      <c r="AJ36" s="226"/>
      <c r="AK36" s="1"/>
      <c r="AL36" s="1"/>
    </row>
    <row r="37" spans="1:43" ht="5.4" customHeight="1" x14ac:dyDescent="0.3">
      <c r="A37" s="1"/>
      <c r="B37" s="1"/>
      <c r="C37" s="1"/>
      <c r="D37" s="1"/>
      <c r="E37" s="1"/>
      <c r="F37" s="1"/>
      <c r="G37" s="1"/>
      <c r="H37" s="1"/>
      <c r="I37" s="1"/>
      <c r="J37" s="1"/>
      <c r="K37" s="1"/>
      <c r="L37" s="1"/>
      <c r="M37" s="1"/>
      <c r="N37" s="1"/>
      <c r="O37" s="1"/>
      <c r="P37" s="1"/>
      <c r="Q37" s="14"/>
      <c r="R37" s="1"/>
      <c r="S37" s="1"/>
      <c r="T37" s="1"/>
      <c r="U37" s="1"/>
      <c r="V37" s="1"/>
      <c r="W37" s="1"/>
      <c r="X37" s="1"/>
      <c r="Y37" s="1"/>
      <c r="Z37" s="14"/>
      <c r="AA37" s="1"/>
      <c r="AB37" s="1"/>
      <c r="AC37" s="1"/>
      <c r="AD37" s="1"/>
      <c r="AE37" s="1"/>
      <c r="AF37" s="1"/>
      <c r="AG37" s="1"/>
      <c r="AH37" s="1"/>
      <c r="AI37" s="1"/>
      <c r="AJ37" s="1"/>
      <c r="AK37" s="1"/>
      <c r="AL37" s="1"/>
    </row>
    <row r="38" spans="1:43" ht="15" customHeight="1" x14ac:dyDescent="0.3">
      <c r="A38" s="1"/>
      <c r="B38" s="17" t="str">
        <f>IF(OR(AD33&gt;12,U33&gt;12,AN12=2),"Fournir justificatif EN-VS-104","")</f>
        <v/>
      </c>
      <c r="C38" s="1"/>
      <c r="D38" s="1"/>
      <c r="E38" s="1"/>
      <c r="F38" s="1"/>
      <c r="G38" s="1"/>
      <c r="H38" s="1"/>
      <c r="I38" s="1"/>
      <c r="J38" s="1"/>
      <c r="K38" s="1"/>
      <c r="L38" s="1"/>
      <c r="M38" s="1"/>
      <c r="N38" s="1"/>
      <c r="O38" s="1"/>
      <c r="P38" s="1"/>
      <c r="Q38" s="227" t="str">
        <f>IF(OR(U33&gt;12,AN12=1),"Données pour formulaires EN-VS-101b et EN-VS-104","")</f>
        <v/>
      </c>
      <c r="R38" s="228"/>
      <c r="S38" s="228"/>
      <c r="T38" s="228"/>
      <c r="U38" s="228"/>
      <c r="V38" s="228"/>
      <c r="W38" s="228"/>
      <c r="X38" s="228"/>
      <c r="Y38" s="228"/>
      <c r="Z38" s="231"/>
      <c r="AA38" s="232"/>
      <c r="AB38" s="232"/>
      <c r="AC38" s="232"/>
      <c r="AD38" s="232"/>
      <c r="AE38" s="232"/>
      <c r="AF38" s="232"/>
      <c r="AG38" s="232"/>
      <c r="AH38" s="232"/>
      <c r="AI38" s="232"/>
      <c r="AJ38" s="232"/>
      <c r="AK38" s="1"/>
      <c r="AL38" s="1"/>
    </row>
    <row r="39" spans="1:43" ht="15" customHeight="1" thickBot="1" x14ac:dyDescent="0.35">
      <c r="A39" s="1"/>
      <c r="B39" s="17"/>
      <c r="C39" s="6"/>
      <c r="D39" s="6"/>
      <c r="E39" s="6"/>
      <c r="F39" s="6"/>
      <c r="G39" s="6"/>
      <c r="H39" s="6"/>
      <c r="I39" s="6"/>
      <c r="J39" s="6"/>
      <c r="K39" s="6"/>
      <c r="L39" s="6"/>
      <c r="M39" s="6"/>
      <c r="N39" s="6"/>
      <c r="O39" s="6"/>
      <c r="P39" s="6"/>
      <c r="Q39" s="229"/>
      <c r="R39" s="230"/>
      <c r="S39" s="230"/>
      <c r="T39" s="230"/>
      <c r="U39" s="230"/>
      <c r="V39" s="230"/>
      <c r="W39" s="230"/>
      <c r="X39" s="230"/>
      <c r="Y39" s="230"/>
      <c r="Z39" s="40"/>
      <c r="AA39" s="6"/>
      <c r="AB39" s="6"/>
      <c r="AC39" s="6"/>
      <c r="AD39" s="6"/>
      <c r="AE39" s="6"/>
      <c r="AF39" s="6"/>
      <c r="AG39" s="6"/>
      <c r="AH39" s="6"/>
      <c r="AI39" s="6"/>
      <c r="AJ39" s="6"/>
      <c r="AK39" s="6"/>
      <c r="AL39" s="1"/>
    </row>
    <row r="40" spans="1:43" ht="20.100000000000001" customHeight="1" x14ac:dyDescent="0.3">
      <c r="A40" s="1"/>
      <c r="B40" s="8" t="s">
        <v>21</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Q40" s="30" t="s">
        <v>94</v>
      </c>
    </row>
    <row r="41" spans="1:43" ht="19.2" customHeight="1" x14ac:dyDescent="0.3">
      <c r="A41" s="1"/>
      <c r="B41" s="1" t="s">
        <v>22</v>
      </c>
      <c r="C41" s="1"/>
      <c r="D41" s="1"/>
      <c r="E41" s="1"/>
      <c r="F41" s="1"/>
      <c r="G41" s="1"/>
      <c r="H41" s="1"/>
      <c r="I41" s="1" t="s">
        <v>110</v>
      </c>
      <c r="J41" s="1"/>
      <c r="K41" s="1"/>
      <c r="L41" s="1"/>
      <c r="M41" s="1"/>
      <c r="N41" s="1"/>
      <c r="O41" s="1"/>
      <c r="P41" s="1"/>
      <c r="Q41" s="1"/>
      <c r="R41" s="1"/>
      <c r="S41" s="1"/>
      <c r="T41" s="1"/>
      <c r="U41" s="1"/>
      <c r="V41" s="1"/>
      <c r="W41" s="1"/>
      <c r="X41" s="1" t="s">
        <v>23</v>
      </c>
      <c r="Y41" s="1"/>
      <c r="Z41" s="1"/>
      <c r="AA41" s="1"/>
      <c r="AB41" s="33"/>
      <c r="AC41" s="33"/>
      <c r="AD41" s="33"/>
      <c r="AE41" s="33"/>
      <c r="AF41" s="33"/>
      <c r="AG41" s="33"/>
      <c r="AH41" s="33"/>
      <c r="AI41" s="33"/>
      <c r="AJ41" s="33"/>
      <c r="AK41" s="33"/>
      <c r="AL41" s="1"/>
      <c r="AN41" s="30">
        <v>3</v>
      </c>
      <c r="AQ41" s="30" t="s">
        <v>24</v>
      </c>
    </row>
    <row r="42" spans="1:43" ht="19.2" customHeight="1" x14ac:dyDescent="0.3">
      <c r="A42" s="1"/>
      <c r="B42" s="1" t="s">
        <v>92</v>
      </c>
      <c r="C42" s="1"/>
      <c r="D42" s="1"/>
      <c r="E42" s="1"/>
      <c r="F42" s="1"/>
      <c r="G42" s="1"/>
      <c r="H42" s="1"/>
      <c r="I42" s="1" t="s">
        <v>108</v>
      </c>
      <c r="J42" s="1"/>
      <c r="K42" s="1"/>
      <c r="L42" s="1"/>
      <c r="M42" s="1"/>
      <c r="N42" s="1"/>
      <c r="O42" s="1"/>
      <c r="P42" s="1"/>
      <c r="Q42" s="1"/>
      <c r="R42" s="1"/>
      <c r="S42" s="1"/>
      <c r="T42" s="1"/>
      <c r="U42" s="1"/>
      <c r="V42" s="1"/>
      <c r="W42" s="1"/>
      <c r="X42" s="1" t="s">
        <v>25</v>
      </c>
      <c r="Y42" s="1"/>
      <c r="Z42" s="1"/>
      <c r="AA42" s="1"/>
      <c r="AB42" s="33"/>
      <c r="AC42" s="33"/>
      <c r="AD42" s="33"/>
      <c r="AE42" s="33"/>
      <c r="AF42" s="33"/>
      <c r="AG42" s="33"/>
      <c r="AH42" s="33"/>
      <c r="AI42" s="33"/>
      <c r="AJ42" s="33"/>
      <c r="AK42" s="33"/>
      <c r="AL42" s="1"/>
      <c r="AN42" s="30">
        <v>3</v>
      </c>
      <c r="AQ42" s="30" t="s">
        <v>26</v>
      </c>
    </row>
    <row r="43" spans="1:43" ht="19.2" customHeight="1" x14ac:dyDescent="0.3">
      <c r="A43" s="1"/>
      <c r="B43" s="1"/>
      <c r="C43" s="1"/>
      <c r="D43" s="1"/>
      <c r="E43" s="1"/>
      <c r="F43" s="1"/>
      <c r="G43" s="1"/>
      <c r="H43" s="1"/>
      <c r="I43" s="1" t="s">
        <v>109</v>
      </c>
      <c r="J43" s="1"/>
      <c r="K43" s="1"/>
      <c r="L43" s="1"/>
      <c r="M43" s="1"/>
      <c r="N43" s="1"/>
      <c r="O43" s="1"/>
      <c r="P43" s="1"/>
      <c r="Q43" s="1"/>
      <c r="R43" s="1"/>
      <c r="S43" s="1"/>
      <c r="T43" s="1"/>
      <c r="U43" s="1"/>
      <c r="V43" s="1"/>
      <c r="W43" s="1"/>
      <c r="X43" s="1" t="s">
        <v>27</v>
      </c>
      <c r="Y43" s="1"/>
      <c r="Z43" s="1"/>
      <c r="AA43" s="1"/>
      <c r="AB43" s="33"/>
      <c r="AC43" s="33"/>
      <c r="AD43" s="33"/>
      <c r="AE43" s="33"/>
      <c r="AF43" s="33"/>
      <c r="AG43" s="33"/>
      <c r="AH43" s="33"/>
      <c r="AI43" s="33"/>
      <c r="AJ43" s="33"/>
      <c r="AK43" s="33"/>
      <c r="AL43" s="1"/>
      <c r="AN43" s="30">
        <v>3</v>
      </c>
      <c r="AQ43" s="30" t="s">
        <v>28</v>
      </c>
    </row>
    <row r="44" spans="1:43" ht="15" customHeight="1" x14ac:dyDescent="0.3">
      <c r="A44" s="1"/>
      <c r="B44" s="1"/>
      <c r="C44" s="1"/>
      <c r="D44" s="1"/>
      <c r="E44" s="1"/>
      <c r="F44" s="1"/>
      <c r="G44" s="1"/>
      <c r="H44" s="1"/>
      <c r="I44" s="1" t="s">
        <v>29</v>
      </c>
      <c r="J44" s="1"/>
      <c r="K44" s="1"/>
      <c r="L44" s="1"/>
      <c r="M44" s="1"/>
      <c r="N44" s="1"/>
      <c r="O44" s="1"/>
      <c r="P44" s="1"/>
      <c r="Q44" s="1"/>
      <c r="R44" s="1"/>
      <c r="S44" s="169"/>
      <c r="T44" s="169"/>
      <c r="U44" s="169"/>
      <c r="V44" s="169"/>
      <c r="W44" s="169"/>
      <c r="X44" s="169"/>
      <c r="Y44" s="169"/>
      <c r="Z44" s="169"/>
      <c r="AA44" s="169"/>
      <c r="AB44" s="169"/>
      <c r="AC44" s="169"/>
      <c r="AD44" s="169"/>
      <c r="AE44" s="169"/>
      <c r="AF44" s="169"/>
      <c r="AG44" s="169"/>
      <c r="AH44" s="169"/>
      <c r="AI44" s="169"/>
      <c r="AJ44" s="169"/>
      <c r="AK44" s="169"/>
      <c r="AL44" s="1"/>
    </row>
    <row r="45" spans="1:43" ht="15" customHeight="1" x14ac:dyDescent="0.3">
      <c r="A45" s="1"/>
      <c r="B45" s="76" t="s">
        <v>307</v>
      </c>
      <c r="C45" s="1"/>
      <c r="D45" s="1"/>
      <c r="E45" s="1"/>
      <c r="F45" s="1"/>
      <c r="G45" s="1"/>
      <c r="H45" s="1"/>
      <c r="I45" s="1"/>
      <c r="J45" s="1"/>
      <c r="K45" s="1"/>
      <c r="L45" s="1"/>
      <c r="M45" s="1"/>
      <c r="N45" s="1"/>
      <c r="O45" s="1"/>
      <c r="P45" s="1"/>
      <c r="Q45" s="1"/>
      <c r="R45" s="1"/>
      <c r="S45" s="2"/>
      <c r="T45" s="2"/>
      <c r="U45" s="2"/>
      <c r="V45" s="2"/>
      <c r="W45" s="2"/>
      <c r="X45" s="17" t="str">
        <f>IF(OR(AN41=2,AN42=2,AN43=2),"Fournir justificatif EN-VS-104","")</f>
        <v/>
      </c>
      <c r="Y45" s="2"/>
      <c r="Z45" s="2"/>
      <c r="AA45" s="35"/>
      <c r="AB45" s="2"/>
      <c r="AC45" s="2"/>
      <c r="AD45" s="2"/>
      <c r="AE45" s="2"/>
      <c r="AF45" s="2"/>
      <c r="AG45" s="2"/>
      <c r="AH45" s="2"/>
      <c r="AI45" s="2"/>
      <c r="AJ45" s="2"/>
      <c r="AK45" s="2"/>
      <c r="AL45" s="1"/>
      <c r="AQ45" s="30" t="s">
        <v>94</v>
      </c>
    </row>
    <row r="46" spans="1:43" ht="13.8" x14ac:dyDescent="0.3">
      <c r="A46" s="1"/>
      <c r="B46" s="1"/>
      <c r="C46" s="1"/>
      <c r="D46" s="1"/>
      <c r="E46" s="1"/>
      <c r="F46" s="1"/>
      <c r="G46" s="1"/>
      <c r="H46" s="1"/>
      <c r="I46" s="1"/>
      <c r="J46" s="1"/>
      <c r="K46" s="1"/>
      <c r="L46" s="1"/>
      <c r="M46" s="1"/>
      <c r="N46" s="1"/>
      <c r="O46" s="1"/>
      <c r="P46" s="1"/>
      <c r="Q46" s="1"/>
      <c r="R46" s="1"/>
      <c r="S46" s="2"/>
      <c r="T46" s="2"/>
      <c r="U46" s="2"/>
      <c r="V46" s="2"/>
      <c r="W46" s="2"/>
      <c r="X46" s="2"/>
      <c r="Y46" s="2"/>
      <c r="Z46" s="2"/>
      <c r="AA46" s="2"/>
      <c r="AB46" s="2"/>
      <c r="AC46" s="2"/>
      <c r="AD46" s="2"/>
      <c r="AE46" s="2"/>
      <c r="AF46" s="2"/>
      <c r="AG46" s="2"/>
      <c r="AH46" s="2"/>
      <c r="AI46" s="2"/>
      <c r="AJ46" s="2"/>
      <c r="AK46" s="2"/>
      <c r="AL46" s="1"/>
      <c r="AQ46" s="30" t="s">
        <v>70</v>
      </c>
    </row>
    <row r="47" spans="1:43" ht="9.75" customHeight="1" x14ac:dyDescent="0.3">
      <c r="A47" s="1"/>
      <c r="B47" s="1"/>
      <c r="C47" s="1"/>
      <c r="D47" s="1"/>
      <c r="E47" s="1"/>
      <c r="F47" s="1"/>
      <c r="G47" s="1"/>
      <c r="H47" s="1"/>
      <c r="I47" s="1"/>
      <c r="J47" s="1"/>
      <c r="K47" s="1"/>
      <c r="L47" s="1"/>
      <c r="M47" s="1"/>
      <c r="N47" s="1"/>
      <c r="O47" s="1"/>
      <c r="P47" s="1"/>
      <c r="Q47" s="1"/>
      <c r="R47" s="1"/>
      <c r="S47" s="2"/>
      <c r="T47" s="2"/>
      <c r="U47" s="2"/>
      <c r="V47" s="2"/>
      <c r="W47" s="2"/>
      <c r="X47" s="2"/>
      <c r="Y47" s="2"/>
      <c r="Z47" s="2"/>
      <c r="AA47" s="2"/>
      <c r="AB47" s="2"/>
      <c r="AC47" s="2"/>
      <c r="AD47" s="2"/>
      <c r="AE47" s="2"/>
      <c r="AF47" s="2"/>
      <c r="AG47" s="2"/>
      <c r="AH47" s="2"/>
      <c r="AI47" s="2"/>
      <c r="AJ47" s="2"/>
      <c r="AK47" s="2"/>
      <c r="AL47" s="1"/>
      <c r="AQ47" s="30" t="s">
        <v>31</v>
      </c>
    </row>
    <row r="48" spans="1:43" ht="15" customHeight="1" x14ac:dyDescent="0.3">
      <c r="A48" s="1"/>
      <c r="B48" s="120" t="s">
        <v>30</v>
      </c>
      <c r="C48" s="120"/>
      <c r="D48" s="120"/>
      <c r="E48" s="120"/>
      <c r="F48" s="120"/>
      <c r="G48" s="120"/>
      <c r="H48" s="1"/>
      <c r="I48" s="1" t="s">
        <v>111</v>
      </c>
      <c r="J48" s="1"/>
      <c r="K48" s="1"/>
      <c r="L48" s="1"/>
      <c r="M48" s="1"/>
      <c r="N48" s="1"/>
      <c r="O48" s="1"/>
      <c r="P48" s="1"/>
      <c r="Q48" s="1"/>
      <c r="R48" s="1"/>
      <c r="S48" s="2"/>
      <c r="T48" s="2"/>
      <c r="U48" s="2"/>
      <c r="V48" s="2"/>
      <c r="W48" s="2"/>
      <c r="X48" s="2"/>
      <c r="Y48" s="2"/>
      <c r="Z48" s="2"/>
      <c r="AA48" s="2"/>
      <c r="AB48" s="2"/>
      <c r="AC48" s="2"/>
      <c r="AD48" s="240"/>
      <c r="AE48" s="240"/>
      <c r="AF48" s="240"/>
      <c r="AG48" s="2" t="s">
        <v>8</v>
      </c>
      <c r="AH48" s="2"/>
      <c r="AI48" s="2"/>
      <c r="AJ48" s="2"/>
      <c r="AK48" s="2"/>
      <c r="AL48" s="1"/>
      <c r="AQ48" s="30" t="s">
        <v>32</v>
      </c>
    </row>
    <row r="49" spans="1:43" ht="15" customHeight="1" x14ac:dyDescent="0.3">
      <c r="A49" s="1"/>
      <c r="B49" s="120"/>
      <c r="C49" s="120"/>
      <c r="D49" s="120"/>
      <c r="E49" s="120"/>
      <c r="F49" s="120"/>
      <c r="G49" s="120"/>
      <c r="H49" s="1"/>
      <c r="I49" s="1"/>
      <c r="J49" s="1"/>
      <c r="K49" s="1"/>
      <c r="L49" s="1"/>
      <c r="M49" s="1"/>
      <c r="N49" s="1"/>
      <c r="O49" s="1"/>
      <c r="P49" s="1"/>
      <c r="Q49" s="1"/>
      <c r="R49" s="1"/>
      <c r="S49" s="2"/>
      <c r="T49" s="2"/>
      <c r="U49" s="2"/>
      <c r="V49" s="2"/>
      <c r="W49" s="2"/>
      <c r="X49" s="2"/>
      <c r="Y49" s="2"/>
      <c r="Z49" s="2"/>
      <c r="AA49" s="2"/>
      <c r="AB49" s="2"/>
      <c r="AC49" s="2"/>
      <c r="AD49" s="2"/>
      <c r="AE49" s="2"/>
      <c r="AF49" s="2"/>
      <c r="AG49" s="2"/>
      <c r="AH49" s="2"/>
      <c r="AI49" s="2"/>
      <c r="AJ49" s="2"/>
      <c r="AK49" s="2"/>
      <c r="AL49" s="1"/>
      <c r="AQ49" s="30" t="s">
        <v>33</v>
      </c>
    </row>
    <row r="50" spans="1:43" x14ac:dyDescent="0.3">
      <c r="A50" s="1"/>
      <c r="C50" s="1"/>
      <c r="D50" s="1"/>
      <c r="E50" s="1"/>
      <c r="F50" s="1"/>
      <c r="G50" s="1"/>
      <c r="H50" s="1"/>
      <c r="I50" s="170" t="s">
        <v>94</v>
      </c>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1"/>
      <c r="AQ50" s="30" t="s">
        <v>220</v>
      </c>
    </row>
    <row r="51" spans="1:43" ht="15" customHeight="1" x14ac:dyDescent="0.3">
      <c r="A51" s="1"/>
      <c r="B51" s="1"/>
      <c r="C51" s="1"/>
      <c r="D51" s="1"/>
      <c r="E51" s="1"/>
      <c r="F51" s="1"/>
      <c r="G51" s="1"/>
      <c r="H51" s="1"/>
      <c r="I51" s="171" t="s">
        <v>94</v>
      </c>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
      <c r="AQ51" s="30" t="s">
        <v>71</v>
      </c>
    </row>
    <row r="52" spans="1:43" ht="15" customHeight="1" x14ac:dyDescent="0.3">
      <c r="A52" s="1"/>
      <c r="B52" s="1"/>
      <c r="C52" s="1"/>
      <c r="D52" s="1"/>
      <c r="E52" s="1"/>
      <c r="F52" s="1"/>
      <c r="G52" s="1"/>
      <c r="H52" s="1"/>
      <c r="I52" s="1"/>
      <c r="J52" s="1"/>
      <c r="K52" s="1"/>
      <c r="L52" s="1"/>
      <c r="M52" s="1"/>
      <c r="N52" s="1"/>
      <c r="O52" s="1"/>
      <c r="P52" s="1"/>
      <c r="Q52" s="1"/>
      <c r="R52" s="1"/>
      <c r="S52" s="2"/>
      <c r="T52" s="2"/>
      <c r="U52" s="2"/>
      <c r="V52" s="2"/>
      <c r="W52" s="2"/>
      <c r="X52" s="2"/>
      <c r="Y52" s="2"/>
      <c r="Z52" s="2"/>
      <c r="AA52" s="2"/>
      <c r="AB52" s="2"/>
      <c r="AC52" s="2"/>
      <c r="AD52" s="2"/>
      <c r="AE52" s="2"/>
      <c r="AF52" s="2"/>
      <c r="AG52" s="2"/>
      <c r="AH52" s="2"/>
      <c r="AI52" s="2"/>
      <c r="AJ52" s="2"/>
      <c r="AK52" s="2"/>
      <c r="AL52" s="1"/>
      <c r="AQ52" s="30" t="s">
        <v>72</v>
      </c>
    </row>
    <row r="53" spans="1:43" ht="19.2" customHeight="1" x14ac:dyDescent="0.3">
      <c r="A53" s="1"/>
      <c r="B53" s="1"/>
      <c r="C53" s="1"/>
      <c r="D53" s="1"/>
      <c r="E53" s="1"/>
      <c r="F53" s="1"/>
      <c r="G53" s="1"/>
      <c r="H53" s="1"/>
      <c r="I53" s="1" t="s">
        <v>34</v>
      </c>
      <c r="J53" s="1"/>
      <c r="K53" s="1"/>
      <c r="L53" s="1"/>
      <c r="M53" s="1"/>
      <c r="N53" s="1"/>
      <c r="O53" s="1"/>
      <c r="P53" s="1"/>
      <c r="Q53" s="1"/>
      <c r="R53" s="1"/>
      <c r="S53" s="2"/>
      <c r="T53" s="2"/>
      <c r="U53" s="2"/>
      <c r="V53" s="2"/>
      <c r="W53" s="2"/>
      <c r="X53" s="2"/>
      <c r="Y53" s="2"/>
      <c r="Z53" s="2"/>
      <c r="AA53" s="2"/>
      <c r="AB53" s="36"/>
      <c r="AC53" s="36"/>
      <c r="AD53" s="33"/>
      <c r="AE53" s="33"/>
      <c r="AF53" s="33"/>
      <c r="AG53" s="33"/>
      <c r="AH53" s="2"/>
      <c r="AI53" s="2"/>
      <c r="AJ53" s="2"/>
      <c r="AK53" s="2"/>
      <c r="AL53" s="1"/>
      <c r="AN53" s="30">
        <v>0</v>
      </c>
      <c r="AQ53" s="30" t="s">
        <v>73</v>
      </c>
    </row>
    <row r="54" spans="1:43" ht="17.399999999999999" customHeight="1" x14ac:dyDescent="0.3">
      <c r="A54" s="1"/>
      <c r="B54" s="1"/>
      <c r="C54" s="1"/>
      <c r="D54" s="1"/>
      <c r="E54" s="1"/>
      <c r="F54" s="1"/>
      <c r="G54" s="1"/>
      <c r="H54" s="1"/>
      <c r="I54" s="1" t="s">
        <v>29</v>
      </c>
      <c r="J54" s="1"/>
      <c r="K54" s="1"/>
      <c r="L54" s="1"/>
      <c r="M54" s="1"/>
      <c r="N54" s="1"/>
      <c r="O54" s="1"/>
      <c r="P54" s="1"/>
      <c r="Q54" s="1"/>
      <c r="R54" s="1"/>
      <c r="S54" s="169"/>
      <c r="T54" s="169"/>
      <c r="U54" s="169"/>
      <c r="V54" s="169"/>
      <c r="W54" s="169"/>
      <c r="X54" s="169"/>
      <c r="Y54" s="169"/>
      <c r="Z54" s="169"/>
      <c r="AA54" s="169"/>
      <c r="AB54" s="169"/>
      <c r="AC54" s="169"/>
      <c r="AD54" s="169"/>
      <c r="AE54" s="169"/>
      <c r="AF54" s="169"/>
      <c r="AG54" s="169"/>
      <c r="AH54" s="169"/>
      <c r="AI54" s="169"/>
      <c r="AJ54" s="169"/>
      <c r="AK54" s="169"/>
      <c r="AL54" s="1"/>
      <c r="AQ54" s="30" t="s">
        <v>74</v>
      </c>
    </row>
    <row r="55" spans="1:43" ht="7.2" customHeight="1" x14ac:dyDescent="0.3">
      <c r="A55" s="1"/>
      <c r="B55" s="1"/>
      <c r="C55" s="1"/>
      <c r="D55" s="1"/>
      <c r="E55" s="1"/>
      <c r="F55" s="1"/>
      <c r="G55" s="1"/>
      <c r="H55" s="1"/>
      <c r="I55" s="1"/>
      <c r="J55" s="1"/>
      <c r="K55" s="1"/>
      <c r="L55" s="1"/>
      <c r="M55" s="1"/>
      <c r="N55" s="1"/>
      <c r="O55" s="1"/>
      <c r="P55" s="1"/>
      <c r="Q55" s="1"/>
      <c r="R55" s="1"/>
      <c r="S55" s="2"/>
      <c r="T55" s="2"/>
      <c r="U55" s="2"/>
      <c r="V55" s="2"/>
      <c r="W55" s="2"/>
      <c r="X55" s="2"/>
      <c r="Y55" s="2"/>
      <c r="Z55" s="2"/>
      <c r="AA55" s="2"/>
      <c r="AB55" s="2"/>
      <c r="AC55" s="2"/>
      <c r="AD55" s="2"/>
      <c r="AE55" s="2"/>
      <c r="AF55" s="2"/>
      <c r="AG55" s="2"/>
      <c r="AH55" s="2"/>
      <c r="AI55" s="2"/>
      <c r="AJ55" s="2"/>
      <c r="AK55" s="2"/>
      <c r="AL55" s="1"/>
      <c r="AQ55" s="30" t="s">
        <v>75</v>
      </c>
    </row>
    <row r="56" spans="1:43" ht="19.95" customHeight="1" x14ac:dyDescent="0.3">
      <c r="A56" s="1"/>
      <c r="B56" s="1" t="s">
        <v>35</v>
      </c>
      <c r="C56" s="1"/>
      <c r="D56" s="1"/>
      <c r="E56" s="1"/>
      <c r="F56" s="1"/>
      <c r="G56" s="1"/>
      <c r="H56" s="1"/>
      <c r="I56" s="33"/>
      <c r="J56" s="33"/>
      <c r="K56" s="33"/>
      <c r="L56" s="33"/>
      <c r="M56" s="33"/>
      <c r="N56" s="33"/>
      <c r="O56" s="1"/>
      <c r="P56" s="1"/>
      <c r="Q56" s="1"/>
      <c r="R56" s="1"/>
      <c r="S56" s="2"/>
      <c r="T56" s="2"/>
      <c r="U56" s="2"/>
      <c r="V56" s="2"/>
      <c r="W56" s="2"/>
      <c r="X56" s="2"/>
      <c r="Y56" s="2"/>
      <c r="Z56" s="2"/>
      <c r="AA56" s="2"/>
      <c r="AB56" s="2"/>
      <c r="AC56" s="2"/>
      <c r="AD56" s="2"/>
      <c r="AE56" s="2"/>
      <c r="AF56" s="2"/>
      <c r="AG56" s="2"/>
      <c r="AH56" s="2"/>
      <c r="AI56" s="2"/>
      <c r="AJ56" s="2"/>
      <c r="AK56" s="2"/>
      <c r="AL56" s="1"/>
      <c r="AN56" s="30">
        <v>0</v>
      </c>
      <c r="AQ56" s="30" t="s">
        <v>76</v>
      </c>
    </row>
    <row r="57" spans="1:43" ht="15" customHeight="1" x14ac:dyDescent="0.3">
      <c r="A57" s="1"/>
      <c r="B57" s="1" t="s">
        <v>93</v>
      </c>
      <c r="C57" s="1"/>
      <c r="D57" s="1"/>
      <c r="E57" s="1"/>
      <c r="F57" s="1"/>
      <c r="G57" s="1"/>
      <c r="H57" s="1"/>
      <c r="I57" s="1"/>
      <c r="J57" s="1" t="s">
        <v>36</v>
      </c>
      <c r="K57" s="1"/>
      <c r="L57" s="1"/>
      <c r="M57" s="1"/>
      <c r="N57" s="1"/>
      <c r="O57" s="1"/>
      <c r="P57" s="1"/>
      <c r="Q57" s="1"/>
      <c r="R57" s="1"/>
      <c r="S57" s="169"/>
      <c r="T57" s="169"/>
      <c r="U57" s="169"/>
      <c r="V57" s="169"/>
      <c r="W57" s="169"/>
      <c r="X57" s="169"/>
      <c r="Y57" s="169"/>
      <c r="Z57" s="169"/>
      <c r="AA57" s="169"/>
      <c r="AB57" s="169"/>
      <c r="AC57" s="169"/>
      <c r="AD57" s="169"/>
      <c r="AE57" s="169"/>
      <c r="AF57" s="169"/>
      <c r="AG57" s="169"/>
      <c r="AH57" s="169"/>
      <c r="AI57" s="169"/>
      <c r="AJ57" s="169"/>
      <c r="AK57" s="169"/>
      <c r="AL57" s="1"/>
      <c r="AQ57" s="30" t="s">
        <v>221</v>
      </c>
    </row>
    <row r="58" spans="1:43" ht="20.100000000000001" customHeight="1" x14ac:dyDescent="0.3">
      <c r="A58" s="1"/>
      <c r="B58" s="1"/>
      <c r="C58" s="1"/>
      <c r="D58" s="1"/>
      <c r="E58" s="1"/>
      <c r="F58" s="1"/>
      <c r="G58" s="1"/>
      <c r="H58" s="1"/>
      <c r="I58" s="1"/>
      <c r="J58" s="1" t="s">
        <v>29</v>
      </c>
      <c r="K58" s="1"/>
      <c r="L58" s="1"/>
      <c r="M58" s="1"/>
      <c r="N58" s="1"/>
      <c r="O58" s="1"/>
      <c r="P58" s="1"/>
      <c r="Q58" s="1"/>
      <c r="R58" s="1"/>
      <c r="S58" s="172"/>
      <c r="T58" s="172"/>
      <c r="U58" s="172"/>
      <c r="V58" s="172"/>
      <c r="W58" s="172"/>
      <c r="X58" s="172"/>
      <c r="Y58" s="172"/>
      <c r="Z58" s="172"/>
      <c r="AA58" s="172"/>
      <c r="AB58" s="172"/>
      <c r="AC58" s="172"/>
      <c r="AD58" s="172"/>
      <c r="AE58" s="172"/>
      <c r="AF58" s="172"/>
      <c r="AG58" s="172"/>
      <c r="AH58" s="172"/>
      <c r="AI58" s="172"/>
      <c r="AJ58" s="172"/>
      <c r="AK58" s="172"/>
      <c r="AL58" s="1"/>
      <c r="AQ58" s="30" t="s">
        <v>77</v>
      </c>
    </row>
    <row r="59" spans="1:43" ht="1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Q59" s="30" t="s">
        <v>78</v>
      </c>
    </row>
    <row r="60" spans="1:43" ht="19.95" customHeight="1" x14ac:dyDescent="0.3">
      <c r="A60" s="1"/>
      <c r="B60" s="24" t="s">
        <v>83</v>
      </c>
      <c r="C60" s="24"/>
      <c r="D60" s="24"/>
      <c r="E60" s="24"/>
      <c r="F60" s="24"/>
      <c r="G60" s="24"/>
      <c r="H60" s="24"/>
      <c r="I60" s="24"/>
      <c r="J60" s="24"/>
      <c r="K60" s="24"/>
      <c r="L60" s="37"/>
      <c r="M60" s="37"/>
      <c r="N60" s="37"/>
      <c r="O60" s="37"/>
      <c r="P60" s="37"/>
      <c r="Q60" s="37"/>
      <c r="R60" s="24"/>
      <c r="S60" s="24"/>
      <c r="T60" s="24"/>
      <c r="U60" s="38"/>
      <c r="V60" s="38" t="s">
        <v>37</v>
      </c>
      <c r="W60" s="173"/>
      <c r="X60" s="173"/>
      <c r="Y60" s="173"/>
      <c r="Z60" s="173"/>
      <c r="AA60" s="173"/>
      <c r="AB60" s="173"/>
      <c r="AC60" s="173"/>
      <c r="AD60" s="173"/>
      <c r="AE60" s="173"/>
      <c r="AF60" s="173"/>
      <c r="AG60" s="173"/>
      <c r="AH60" s="173"/>
      <c r="AI60" s="173"/>
      <c r="AJ60" s="173"/>
      <c r="AK60" s="173"/>
      <c r="AL60" s="1"/>
      <c r="AN60" s="30">
        <v>0</v>
      </c>
      <c r="AQ60" s="30" t="s">
        <v>79</v>
      </c>
    </row>
    <row r="61" spans="1:43" ht="15" customHeight="1" thickBot="1" x14ac:dyDescent="0.35">
      <c r="A61" s="1"/>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1"/>
      <c r="AQ61" s="30" t="s">
        <v>80</v>
      </c>
    </row>
    <row r="62" spans="1:43" ht="15" customHeight="1" x14ac:dyDescent="0.3">
      <c r="A62" s="1"/>
      <c r="B62" s="8" t="s">
        <v>38</v>
      </c>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43" ht="17.399999999999999" customHeight="1" x14ac:dyDescent="0.3">
      <c r="A63" s="1"/>
      <c r="B63" s="1" t="s">
        <v>292</v>
      </c>
      <c r="C63" s="1"/>
      <c r="D63" s="1"/>
      <c r="E63" s="1"/>
      <c r="F63" s="1"/>
      <c r="G63" s="1"/>
      <c r="H63" s="170" t="s">
        <v>94</v>
      </c>
      <c r="I63" s="170"/>
      <c r="J63" s="170"/>
      <c r="K63" s="170"/>
      <c r="L63" s="170"/>
      <c r="M63" s="170"/>
      <c r="N63" s="170"/>
      <c r="O63" s="170"/>
      <c r="P63" s="170"/>
      <c r="Q63" s="170"/>
      <c r="R63" s="170"/>
      <c r="S63" s="170"/>
      <c r="T63" s="170"/>
      <c r="U63" s="1"/>
      <c r="V63" s="1"/>
      <c r="W63" s="1" t="s">
        <v>95</v>
      </c>
      <c r="X63" s="1"/>
      <c r="Y63" s="1"/>
      <c r="Z63" s="1"/>
      <c r="AA63" s="1"/>
      <c r="AB63" s="50"/>
      <c r="AC63" s="50"/>
      <c r="AD63" s="234"/>
      <c r="AE63" s="234"/>
      <c r="AF63" s="234"/>
      <c r="AG63" s="234"/>
      <c r="AH63" s="1" t="s">
        <v>8</v>
      </c>
      <c r="AI63" s="1"/>
      <c r="AJ63" s="1"/>
      <c r="AK63" s="1"/>
      <c r="AL63" s="1"/>
      <c r="AQ63" s="30" t="s">
        <v>94</v>
      </c>
    </row>
    <row r="64" spans="1:43" ht="17.399999999999999" customHeight="1" x14ac:dyDescent="0.3">
      <c r="A64" s="1"/>
      <c r="B64" s="1" t="s">
        <v>39</v>
      </c>
      <c r="C64" s="1"/>
      <c r="D64" s="1"/>
      <c r="E64" s="1"/>
      <c r="F64" s="1"/>
      <c r="G64" s="1"/>
      <c r="H64" s="1"/>
      <c r="I64" s="1"/>
      <c r="J64" s="1" t="s">
        <v>40</v>
      </c>
      <c r="K64" s="1"/>
      <c r="L64" s="1"/>
      <c r="M64" s="1"/>
      <c r="N64" s="1"/>
      <c r="O64" s="1" t="s">
        <v>41</v>
      </c>
      <c r="P64" s="1"/>
      <c r="Q64" s="1"/>
      <c r="R64" s="1"/>
      <c r="S64" s="1"/>
      <c r="T64" s="1"/>
      <c r="U64" s="1"/>
      <c r="V64" s="1"/>
      <c r="W64" s="1" t="s">
        <v>96</v>
      </c>
      <c r="X64" s="1"/>
      <c r="Y64" s="1"/>
      <c r="Z64" s="1"/>
      <c r="AA64" s="1"/>
      <c r="AB64" s="50"/>
      <c r="AC64" s="50"/>
      <c r="AD64" s="239"/>
      <c r="AE64" s="239"/>
      <c r="AF64" s="239"/>
      <c r="AG64" s="239"/>
      <c r="AH64" s="1" t="s">
        <v>42</v>
      </c>
      <c r="AI64" s="1"/>
      <c r="AJ64" s="1"/>
      <c r="AK64" s="1"/>
      <c r="AL64" s="1"/>
      <c r="AQ64" s="30" t="s">
        <v>43</v>
      </c>
    </row>
    <row r="65" spans="1:43" ht="8.4"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Q65" s="30" t="s">
        <v>44</v>
      </c>
    </row>
    <row r="66" spans="1:43" ht="17.399999999999999" customHeight="1" x14ac:dyDescent="0.3">
      <c r="A66" s="1"/>
      <c r="B66" s="223" t="s">
        <v>68</v>
      </c>
      <c r="C66" s="221" t="s">
        <v>69</v>
      </c>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1"/>
      <c r="AQ66" s="30" t="s">
        <v>45</v>
      </c>
    </row>
    <row r="67" spans="1:43" ht="17.399999999999999" customHeight="1" thickBot="1" x14ac:dyDescent="0.35">
      <c r="A67" s="1"/>
      <c r="B67" s="224"/>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1"/>
      <c r="AQ67" s="30" t="s">
        <v>46</v>
      </c>
    </row>
    <row r="68" spans="1:43" ht="17.399999999999999"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Q68" s="30" t="s">
        <v>47</v>
      </c>
    </row>
    <row r="69" spans="1:43" ht="20.100000000000001" customHeight="1" x14ac:dyDescent="0.3">
      <c r="A69" s="1"/>
      <c r="B69" s="183"/>
      <c r="C69" s="184"/>
      <c r="D69" s="184"/>
      <c r="E69" s="184"/>
      <c r="F69" s="185"/>
      <c r="G69" s="192" t="s">
        <v>0</v>
      </c>
      <c r="H69" s="193"/>
      <c r="I69" s="193"/>
      <c r="J69" s="193"/>
      <c r="K69" s="193"/>
      <c r="L69" s="193"/>
      <c r="M69" s="193"/>
      <c r="N69" s="193"/>
      <c r="O69" s="194"/>
      <c r="P69" s="201" t="s">
        <v>1</v>
      </c>
      <c r="Q69" s="202"/>
      <c r="R69" s="202"/>
      <c r="S69" s="202"/>
      <c r="T69" s="202"/>
      <c r="U69" s="202"/>
      <c r="V69" s="202"/>
      <c r="W69" s="202"/>
      <c r="X69" s="203"/>
      <c r="Y69" s="210" t="s">
        <v>172</v>
      </c>
      <c r="Z69" s="211"/>
      <c r="AA69" s="211"/>
      <c r="AB69" s="211"/>
      <c r="AC69" s="211"/>
      <c r="AD69" s="211"/>
      <c r="AE69" s="211"/>
      <c r="AF69" s="211"/>
      <c r="AG69" s="211"/>
      <c r="AH69" s="211"/>
      <c r="AI69" s="211"/>
      <c r="AJ69" s="211"/>
      <c r="AK69" s="212"/>
      <c r="AL69" s="1"/>
    </row>
    <row r="70" spans="1:43" ht="20.100000000000001" customHeight="1" x14ac:dyDescent="0.3">
      <c r="A70" s="1"/>
      <c r="B70" s="186"/>
      <c r="C70" s="187"/>
      <c r="D70" s="187"/>
      <c r="E70" s="187"/>
      <c r="F70" s="188"/>
      <c r="G70" s="195"/>
      <c r="H70" s="196"/>
      <c r="I70" s="196"/>
      <c r="J70" s="196"/>
      <c r="K70" s="196"/>
      <c r="L70" s="196"/>
      <c r="M70" s="196"/>
      <c r="N70" s="196"/>
      <c r="O70" s="197"/>
      <c r="P70" s="204"/>
      <c r="Q70" s="205"/>
      <c r="R70" s="205"/>
      <c r="S70" s="205"/>
      <c r="T70" s="205"/>
      <c r="U70" s="205"/>
      <c r="V70" s="205"/>
      <c r="W70" s="205"/>
      <c r="X70" s="206"/>
      <c r="Y70" s="213"/>
      <c r="Z70" s="214"/>
      <c r="AA70" s="214"/>
      <c r="AB70" s="214"/>
      <c r="AC70" s="214"/>
      <c r="AD70" s="214"/>
      <c r="AE70" s="214"/>
      <c r="AF70" s="214"/>
      <c r="AG70" s="214"/>
      <c r="AH70" s="214"/>
      <c r="AI70" s="214"/>
      <c r="AJ70" s="214"/>
      <c r="AK70" s="215"/>
      <c r="AL70" s="1"/>
    </row>
    <row r="71" spans="1:43" ht="15" customHeight="1" x14ac:dyDescent="0.3">
      <c r="A71" s="1"/>
      <c r="B71" s="186"/>
      <c r="C71" s="187"/>
      <c r="D71" s="187"/>
      <c r="E71" s="187"/>
      <c r="F71" s="188"/>
      <c r="G71" s="195"/>
      <c r="H71" s="196"/>
      <c r="I71" s="196"/>
      <c r="J71" s="196"/>
      <c r="K71" s="196"/>
      <c r="L71" s="196"/>
      <c r="M71" s="196"/>
      <c r="N71" s="196"/>
      <c r="O71" s="197"/>
      <c r="P71" s="204"/>
      <c r="Q71" s="205"/>
      <c r="R71" s="205"/>
      <c r="S71" s="205"/>
      <c r="T71" s="205"/>
      <c r="U71" s="205"/>
      <c r="V71" s="205"/>
      <c r="W71" s="205"/>
      <c r="X71" s="206"/>
      <c r="Y71" s="213"/>
      <c r="Z71" s="214"/>
      <c r="AA71" s="214"/>
      <c r="AB71" s="214"/>
      <c r="AC71" s="214"/>
      <c r="AD71" s="214"/>
      <c r="AE71" s="214"/>
      <c r="AF71" s="214"/>
      <c r="AG71" s="214"/>
      <c r="AH71" s="214"/>
      <c r="AI71" s="214"/>
      <c r="AJ71" s="214"/>
      <c r="AK71" s="215"/>
      <c r="AL71" s="1"/>
    </row>
    <row r="72" spans="1:43" ht="15" customHeight="1" x14ac:dyDescent="0.3">
      <c r="A72" s="1"/>
      <c r="B72" s="189"/>
      <c r="C72" s="190"/>
      <c r="D72" s="190"/>
      <c r="E72" s="190"/>
      <c r="F72" s="191"/>
      <c r="G72" s="198"/>
      <c r="H72" s="199"/>
      <c r="I72" s="199"/>
      <c r="J72" s="199"/>
      <c r="K72" s="199"/>
      <c r="L72" s="199"/>
      <c r="M72" s="199"/>
      <c r="N72" s="199"/>
      <c r="O72" s="200"/>
      <c r="P72" s="207"/>
      <c r="Q72" s="208"/>
      <c r="R72" s="208"/>
      <c r="S72" s="208"/>
      <c r="T72" s="208"/>
      <c r="U72" s="208"/>
      <c r="V72" s="208"/>
      <c r="W72" s="208"/>
      <c r="X72" s="209"/>
      <c r="Y72" s="216"/>
      <c r="Z72" s="217"/>
      <c r="AA72" s="217"/>
      <c r="AB72" s="217"/>
      <c r="AC72" s="217"/>
      <c r="AD72" s="217"/>
      <c r="AE72" s="217"/>
      <c r="AF72" s="217"/>
      <c r="AG72" s="217"/>
      <c r="AH72" s="217"/>
      <c r="AI72" s="217"/>
      <c r="AJ72" s="217"/>
      <c r="AK72" s="218"/>
      <c r="AL72" s="1"/>
    </row>
    <row r="73" spans="1:43" ht="15" customHeight="1" thickBot="1" x14ac:dyDescent="0.35">
      <c r="A73" s="1"/>
      <c r="B73" s="19"/>
      <c r="C73" s="19"/>
      <c r="D73" s="20"/>
      <c r="E73" s="20"/>
      <c r="F73" s="20"/>
      <c r="G73" s="20"/>
      <c r="H73" s="20"/>
      <c r="I73" s="20"/>
      <c r="J73" s="20"/>
      <c r="K73" s="20"/>
      <c r="L73" s="20"/>
      <c r="M73" s="20"/>
      <c r="N73" s="21"/>
      <c r="O73" s="21"/>
      <c r="P73" s="21"/>
      <c r="Q73" s="21"/>
      <c r="R73" s="21"/>
      <c r="S73" s="21"/>
      <c r="T73" s="21"/>
      <c r="U73" s="21"/>
      <c r="V73" s="22"/>
      <c r="W73" s="22"/>
      <c r="X73" s="22"/>
      <c r="Y73" s="22"/>
      <c r="Z73" s="22"/>
      <c r="AA73" s="22"/>
      <c r="AB73" s="22"/>
      <c r="AC73" s="22"/>
      <c r="AD73" s="22"/>
      <c r="AE73" s="22"/>
      <c r="AF73" s="22"/>
      <c r="AG73" s="22"/>
      <c r="AH73" s="22"/>
      <c r="AI73" s="22"/>
      <c r="AJ73" s="22"/>
      <c r="AK73" s="22"/>
      <c r="AL73" s="1"/>
    </row>
    <row r="74" spans="1:43" ht="15" customHeight="1" x14ac:dyDescent="0.3">
      <c r="A74" s="1"/>
      <c r="B74" s="39" t="s">
        <v>84</v>
      </c>
      <c r="C74" s="23"/>
      <c r="D74" s="23"/>
      <c r="E74" s="23"/>
      <c r="F74" s="23"/>
      <c r="G74" s="23"/>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43" ht="15" customHeight="1" x14ac:dyDescent="0.3">
      <c r="A75" s="1"/>
      <c r="B75" s="1" t="s">
        <v>97</v>
      </c>
      <c r="C75" s="1"/>
      <c r="D75" s="1"/>
      <c r="E75" s="1"/>
      <c r="F75" s="1"/>
      <c r="G75" s="1"/>
      <c r="H75" s="1"/>
      <c r="I75" s="1"/>
      <c r="J75" s="1"/>
      <c r="K75" s="1" t="s">
        <v>48</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43" ht="15" customHeight="1" x14ac:dyDescent="0.3">
      <c r="A76" s="1"/>
      <c r="B76" s="1"/>
      <c r="C76" s="1"/>
      <c r="D76" s="1"/>
      <c r="E76" s="1"/>
      <c r="F76" s="1"/>
      <c r="G76" s="1"/>
      <c r="H76" s="1"/>
      <c r="I76" s="1"/>
      <c r="J76" s="1"/>
      <c r="K76" s="1" t="s">
        <v>49</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43" ht="15" customHeight="1" x14ac:dyDescent="0.3">
      <c r="A77" s="1"/>
      <c r="B77" s="1"/>
      <c r="C77" s="1"/>
      <c r="D77" s="1"/>
      <c r="E77" s="1"/>
      <c r="F77" s="1"/>
      <c r="G77" s="1"/>
      <c r="H77" s="1"/>
      <c r="I77" s="1"/>
      <c r="J77" s="1"/>
      <c r="K77" s="1" t="s">
        <v>50</v>
      </c>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43" x14ac:dyDescent="0.3">
      <c r="A78" s="1"/>
      <c r="B78" s="1"/>
      <c r="C78" s="1"/>
      <c r="D78" s="1"/>
      <c r="E78" s="1"/>
      <c r="F78" s="1"/>
      <c r="G78" s="1"/>
      <c r="H78" s="1"/>
      <c r="I78" s="1"/>
      <c r="J78" s="1"/>
      <c r="K78" s="1"/>
      <c r="L78" s="1"/>
      <c r="M78" s="1" t="s">
        <v>51</v>
      </c>
      <c r="N78" s="1"/>
      <c r="O78" s="1"/>
      <c r="P78" s="1"/>
      <c r="Q78" s="1"/>
      <c r="R78" s="1"/>
      <c r="S78" s="1"/>
      <c r="T78" s="1"/>
      <c r="U78" s="1"/>
      <c r="V78" s="1"/>
      <c r="W78" s="1"/>
      <c r="X78" s="1" t="s">
        <v>52</v>
      </c>
      <c r="Y78" s="1"/>
      <c r="Z78" s="1"/>
      <c r="AA78" s="1"/>
      <c r="AB78" s="1"/>
      <c r="AC78" s="1"/>
      <c r="AD78" s="1"/>
      <c r="AE78" s="1"/>
      <c r="AF78" s="1"/>
      <c r="AG78" s="1"/>
      <c r="AH78" s="1"/>
      <c r="AI78" s="1"/>
      <c r="AJ78" s="1"/>
      <c r="AK78" s="1"/>
      <c r="AL78" s="1"/>
    </row>
    <row r="79" spans="1:43" ht="1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Q79" s="30" t="s">
        <v>94</v>
      </c>
    </row>
    <row r="80" spans="1:43" ht="15" customHeight="1" x14ac:dyDescent="0.3">
      <c r="A80" s="1"/>
      <c r="B80" s="10" t="s">
        <v>98</v>
      </c>
      <c r="C80" s="1"/>
      <c r="D80" s="1"/>
      <c r="E80" s="1"/>
      <c r="F80" s="1"/>
      <c r="H80" s="1"/>
      <c r="I80" s="1"/>
      <c r="K80" s="1" t="s">
        <v>99</v>
      </c>
      <c r="L80" s="1"/>
      <c r="M80" s="1"/>
      <c r="N80" s="1"/>
      <c r="O80" s="1"/>
      <c r="P80" s="1"/>
      <c r="Q80" s="1"/>
      <c r="R80" s="1" t="s">
        <v>100</v>
      </c>
      <c r="S80" s="1"/>
      <c r="T80" s="1"/>
      <c r="U80" s="1"/>
      <c r="V80" s="234"/>
      <c r="W80" s="234"/>
      <c r="X80" s="234"/>
      <c r="Y80" s="1" t="s">
        <v>53</v>
      </c>
      <c r="Z80" s="1"/>
      <c r="AA80" s="1"/>
      <c r="AB80" s="1"/>
      <c r="AC80" s="1" t="s">
        <v>101</v>
      </c>
      <c r="AD80" s="1"/>
      <c r="AE80" s="1"/>
      <c r="AF80" s="1"/>
      <c r="AG80" s="1"/>
      <c r="AH80" s="234"/>
      <c r="AI80" s="234"/>
      <c r="AJ80" s="1" t="s">
        <v>54</v>
      </c>
      <c r="AK80" s="1"/>
      <c r="AL80" s="1"/>
      <c r="AQ80" s="30" t="s">
        <v>56</v>
      </c>
    </row>
    <row r="81" spans="1:43" ht="15" customHeight="1" x14ac:dyDescent="0.3">
      <c r="A81" s="1"/>
      <c r="B81" s="1"/>
      <c r="C81" s="1"/>
      <c r="D81" s="1"/>
      <c r="E81" s="1"/>
      <c r="F81" s="1"/>
      <c r="G81" s="1"/>
      <c r="H81" s="1"/>
      <c r="I81" s="1"/>
      <c r="J81" s="1"/>
      <c r="K81" s="1" t="s">
        <v>250</v>
      </c>
      <c r="L81" s="1"/>
      <c r="M81" s="1"/>
      <c r="N81" s="1"/>
      <c r="O81" s="1"/>
      <c r="P81" s="1"/>
      <c r="Q81" s="1"/>
      <c r="R81" s="1" t="s">
        <v>100</v>
      </c>
      <c r="S81" s="1"/>
      <c r="T81" s="1"/>
      <c r="U81" s="1"/>
      <c r="V81" s="239"/>
      <c r="W81" s="239"/>
      <c r="X81" s="239"/>
      <c r="Y81" s="1" t="s">
        <v>53</v>
      </c>
      <c r="Z81" s="1"/>
      <c r="AA81" s="1"/>
      <c r="AB81" s="1"/>
      <c r="AC81" s="1" t="s">
        <v>101</v>
      </c>
      <c r="AD81" s="1"/>
      <c r="AE81" s="1"/>
      <c r="AF81" s="1"/>
      <c r="AG81" s="1"/>
      <c r="AH81" s="234"/>
      <c r="AI81" s="234"/>
      <c r="AJ81" s="1" t="s">
        <v>54</v>
      </c>
      <c r="AK81" s="1"/>
      <c r="AL81" s="1"/>
      <c r="AQ81" s="30" t="s">
        <v>57</v>
      </c>
    </row>
    <row r="82" spans="1:43" ht="15" customHeight="1" x14ac:dyDescent="0.3">
      <c r="A82" s="1"/>
      <c r="B82" s="1"/>
      <c r="C82" s="1"/>
      <c r="D82" s="1"/>
      <c r="E82" s="1"/>
      <c r="F82" s="1"/>
      <c r="G82" s="1"/>
      <c r="H82" s="1"/>
      <c r="I82" s="1"/>
      <c r="K82" s="1"/>
      <c r="L82" s="1"/>
      <c r="M82" s="1"/>
      <c r="O82" s="1"/>
      <c r="P82" s="1"/>
      <c r="Q82" s="1"/>
      <c r="R82" s="1"/>
      <c r="S82" s="1"/>
      <c r="T82" s="1"/>
      <c r="U82" s="1"/>
      <c r="V82" s="1"/>
      <c r="W82" s="1"/>
      <c r="X82" s="1"/>
      <c r="Y82" s="1"/>
      <c r="Z82" s="1"/>
      <c r="AA82" s="1"/>
      <c r="AB82" s="1"/>
      <c r="AC82" s="1"/>
      <c r="AD82" s="1"/>
      <c r="AE82" s="1"/>
      <c r="AF82" s="1"/>
      <c r="AG82" s="1"/>
      <c r="AH82" s="1"/>
      <c r="AI82" s="1"/>
      <c r="AJ82" s="1"/>
      <c r="AK82" s="1"/>
      <c r="AL82" s="1"/>
      <c r="AQ82" s="30" t="s">
        <v>59</v>
      </c>
    </row>
    <row r="83" spans="1:43" ht="15" customHeight="1" x14ac:dyDescent="0.3">
      <c r="A83" s="1"/>
      <c r="B83" s="1" t="s">
        <v>102</v>
      </c>
      <c r="C83" s="1"/>
      <c r="D83" s="1"/>
      <c r="E83" s="1"/>
      <c r="F83" s="1"/>
      <c r="G83" s="1"/>
      <c r="H83" s="1"/>
      <c r="I83" s="1"/>
      <c r="J83" s="50"/>
      <c r="K83" s="50"/>
      <c r="L83" s="241"/>
      <c r="M83" s="241"/>
      <c r="N83" s="241"/>
      <c r="O83" s="1" t="s">
        <v>55</v>
      </c>
      <c r="P83" s="1"/>
      <c r="Q83" s="1"/>
      <c r="R83" s="1"/>
      <c r="S83" s="1"/>
      <c r="T83" s="1"/>
      <c r="U83" s="1"/>
      <c r="V83" s="1"/>
      <c r="W83" s="9"/>
      <c r="X83" s="9"/>
      <c r="Y83" s="1"/>
      <c r="Z83" s="1"/>
      <c r="AA83" s="1"/>
      <c r="AB83" s="1"/>
      <c r="AC83" s="1"/>
      <c r="AD83" s="1"/>
      <c r="AE83" s="1"/>
      <c r="AF83" s="1"/>
      <c r="AG83" s="1"/>
      <c r="AH83" s="1"/>
      <c r="AI83" s="1"/>
      <c r="AJ83" s="1"/>
      <c r="AK83" s="1"/>
      <c r="AL83" s="1"/>
      <c r="AQ83" s="30" t="s">
        <v>87</v>
      </c>
    </row>
    <row r="84" spans="1:43" ht="15" customHeight="1" x14ac:dyDescent="0.3">
      <c r="A84" s="1"/>
      <c r="B84" s="10" t="s">
        <v>257</v>
      </c>
      <c r="C84" s="2"/>
      <c r="D84" s="3"/>
      <c r="E84" s="3"/>
      <c r="F84" s="3"/>
      <c r="G84" s="3"/>
      <c r="H84" s="3"/>
      <c r="I84" s="3"/>
      <c r="J84" s="3"/>
      <c r="K84" s="3"/>
      <c r="L84" s="3"/>
      <c r="M84" s="3"/>
      <c r="N84" s="4"/>
      <c r="O84" s="4"/>
      <c r="P84" s="4"/>
      <c r="Q84" s="4"/>
      <c r="R84" s="4"/>
      <c r="S84" s="4"/>
      <c r="T84" s="4"/>
      <c r="U84" s="4"/>
      <c r="V84" s="5"/>
      <c r="W84" s="5"/>
      <c r="X84" s="5"/>
      <c r="Y84" s="5"/>
      <c r="Z84" s="5"/>
      <c r="AA84" s="5"/>
      <c r="AB84" s="5"/>
      <c r="AC84" s="5"/>
      <c r="AD84" s="5"/>
      <c r="AE84" s="5"/>
      <c r="AF84" s="5"/>
      <c r="AG84" s="5"/>
      <c r="AH84" s="5"/>
      <c r="AI84" s="5"/>
      <c r="AJ84" s="5"/>
      <c r="AK84" s="5"/>
      <c r="AL84" s="1"/>
    </row>
    <row r="85" spans="1:43" ht="15" customHeight="1" x14ac:dyDescent="0.3">
      <c r="A85" s="1"/>
      <c r="B85" s="1" t="s">
        <v>103</v>
      </c>
      <c r="C85" s="2"/>
      <c r="D85" s="3"/>
      <c r="E85" s="3"/>
      <c r="F85" s="3"/>
      <c r="G85" s="3"/>
      <c r="H85" s="3"/>
      <c r="I85" s="3"/>
      <c r="J85" s="3"/>
      <c r="K85" s="154" t="s">
        <v>94</v>
      </c>
      <c r="L85" s="154"/>
      <c r="M85" s="154"/>
      <c r="N85" s="154"/>
      <c r="O85" s="154"/>
      <c r="P85" s="154"/>
      <c r="Q85" s="154"/>
      <c r="R85" s="154"/>
      <c r="S85" s="154"/>
      <c r="T85" s="154"/>
      <c r="U85" s="154"/>
      <c r="V85" s="154"/>
      <c r="W85" s="154"/>
      <c r="X85" s="154"/>
      <c r="Y85" s="154"/>
      <c r="Z85" s="154"/>
      <c r="AA85" s="154"/>
      <c r="AB85" s="154"/>
      <c r="AC85" s="17" t="str">
        <f>IF(AP87=1,"Joindre justification","")</f>
        <v/>
      </c>
      <c r="AD85" s="5"/>
      <c r="AF85" s="5"/>
      <c r="AG85" s="5"/>
      <c r="AH85" s="5"/>
      <c r="AI85" s="5"/>
      <c r="AJ85" s="5"/>
      <c r="AK85" s="5"/>
      <c r="AL85" s="1"/>
      <c r="AN85" s="30">
        <f>IF(AND(K85&lt;&gt;"choisir s.v.p. :",K85&lt;&gt;"protection solaire extérieure"),1,0)</f>
        <v>0</v>
      </c>
    </row>
    <row r="86" spans="1:43" ht="15" customHeight="1" x14ac:dyDescent="0.3">
      <c r="A86" s="1"/>
      <c r="B86" s="25" t="s">
        <v>58</v>
      </c>
      <c r="C86" s="9"/>
      <c r="D86" s="1"/>
      <c r="E86" s="1"/>
      <c r="F86" s="1"/>
      <c r="G86" s="1"/>
      <c r="H86" s="1"/>
      <c r="I86" s="1"/>
      <c r="J86" s="1"/>
      <c r="K86" s="1" t="s">
        <v>106</v>
      </c>
      <c r="L86" s="1"/>
      <c r="M86" s="1"/>
      <c r="N86" s="1"/>
      <c r="O86" s="1"/>
      <c r="P86" s="1"/>
      <c r="Q86" s="1"/>
      <c r="R86" s="1"/>
      <c r="S86" s="170"/>
      <c r="T86" s="170"/>
      <c r="U86" s="170"/>
      <c r="V86" s="170"/>
      <c r="W86" s="170"/>
      <c r="X86" s="170"/>
      <c r="Y86" s="170"/>
      <c r="Z86" s="170"/>
      <c r="AA86" s="170"/>
      <c r="AB86" s="170"/>
      <c r="AC86" s="170"/>
      <c r="AD86" s="170"/>
      <c r="AE86" s="170"/>
      <c r="AF86" s="170"/>
      <c r="AG86" s="170"/>
      <c r="AH86" s="170"/>
      <c r="AI86" s="170"/>
      <c r="AJ86" s="1"/>
      <c r="AK86" s="1"/>
      <c r="AL86" s="1"/>
      <c r="AQ86" s="30" t="s">
        <v>94</v>
      </c>
    </row>
    <row r="87" spans="1:43" ht="15" customHeight="1" x14ac:dyDescent="0.3">
      <c r="A87" s="1"/>
      <c r="B87" s="9"/>
      <c r="C87" s="9"/>
      <c r="D87" s="9"/>
      <c r="E87" s="9"/>
      <c r="F87" s="9"/>
      <c r="G87" s="9"/>
      <c r="H87" s="9"/>
      <c r="I87" s="9"/>
      <c r="J87" s="9"/>
      <c r="K87" s="9"/>
      <c r="L87" s="9"/>
      <c r="M87" s="9"/>
      <c r="N87" s="9"/>
      <c r="O87" s="9"/>
      <c r="P87" s="9"/>
      <c r="Q87" s="9"/>
      <c r="R87" s="9"/>
      <c r="S87" s="48" t="str">
        <f>IF(S86&lt;&gt;0,"Joindre justification","")</f>
        <v/>
      </c>
      <c r="T87" s="9"/>
      <c r="U87" s="9"/>
      <c r="V87" s="9"/>
      <c r="W87" s="9"/>
      <c r="X87" s="9"/>
      <c r="Y87" s="9"/>
      <c r="Z87" s="9"/>
      <c r="AA87" s="9"/>
      <c r="AB87" s="9"/>
      <c r="AC87" s="9"/>
      <c r="AD87" s="9"/>
      <c r="AE87" s="9"/>
      <c r="AF87" s="9"/>
      <c r="AG87" s="9"/>
      <c r="AH87" s="9"/>
      <c r="AI87" s="9"/>
      <c r="AJ87" s="9"/>
      <c r="AK87" s="9"/>
      <c r="AL87" s="1"/>
      <c r="AQ87" s="30" t="s">
        <v>60</v>
      </c>
    </row>
    <row r="88" spans="1:43" ht="15" customHeight="1" x14ac:dyDescent="0.3">
      <c r="A88" s="1"/>
      <c r="B88" s="9" t="s">
        <v>104</v>
      </c>
      <c r="C88" s="9"/>
      <c r="D88" s="9"/>
      <c r="E88" s="9"/>
      <c r="F88" s="9"/>
      <c r="G88" s="9"/>
      <c r="H88" s="9"/>
      <c r="I88" s="9"/>
      <c r="J88" s="9"/>
      <c r="K88" s="154" t="s">
        <v>94</v>
      </c>
      <c r="L88" s="154"/>
      <c r="M88" s="154"/>
      <c r="N88" s="154"/>
      <c r="O88" s="154"/>
      <c r="P88" s="154"/>
      <c r="Q88" s="154"/>
      <c r="R88" s="154"/>
      <c r="S88" s="154"/>
      <c r="T88" s="154"/>
      <c r="U88" s="154"/>
      <c r="V88" s="154"/>
      <c r="W88" s="154"/>
      <c r="X88" s="154"/>
      <c r="Y88" s="154"/>
      <c r="Z88" s="154"/>
      <c r="AA88" s="154"/>
      <c r="AB88" s="154"/>
      <c r="AC88" s="9"/>
      <c r="AD88" s="9"/>
      <c r="AE88" s="9"/>
      <c r="AF88" s="9"/>
      <c r="AG88" s="9"/>
      <c r="AH88" s="9"/>
      <c r="AI88" s="9"/>
      <c r="AJ88" s="9"/>
      <c r="AK88" s="9"/>
      <c r="AL88" s="1"/>
      <c r="AN88" s="30">
        <f>IF(K88="autre",1,0)</f>
        <v>0</v>
      </c>
      <c r="AQ88" s="30" t="s">
        <v>88</v>
      </c>
    </row>
    <row r="89" spans="1:43" ht="15" customHeight="1" x14ac:dyDescent="0.3">
      <c r="A89" s="1"/>
      <c r="B89" s="9"/>
      <c r="C89" s="9"/>
      <c r="D89" s="9"/>
      <c r="E89" s="9"/>
      <c r="F89" s="9"/>
      <c r="G89" s="9"/>
      <c r="H89" s="9"/>
      <c r="I89" s="9"/>
      <c r="J89" s="9"/>
      <c r="K89" s="9" t="s">
        <v>107</v>
      </c>
      <c r="L89" s="9"/>
      <c r="M89" s="9"/>
      <c r="N89" s="9"/>
      <c r="O89" s="9"/>
      <c r="P89" s="26"/>
      <c r="Q89" s="26"/>
      <c r="R89" s="26"/>
      <c r="S89" s="170"/>
      <c r="T89" s="170"/>
      <c r="U89" s="170"/>
      <c r="V89" s="170"/>
      <c r="W89" s="170"/>
      <c r="X89" s="170"/>
      <c r="Y89" s="170"/>
      <c r="Z89" s="170"/>
      <c r="AA89" s="170"/>
      <c r="AB89" s="170"/>
      <c r="AC89" s="170"/>
      <c r="AD89" s="170"/>
      <c r="AE89" s="170"/>
      <c r="AF89" s="170"/>
      <c r="AG89" s="170"/>
      <c r="AH89" s="170"/>
      <c r="AI89" s="170"/>
      <c r="AJ89" s="9"/>
      <c r="AK89" s="1"/>
      <c r="AL89" s="1"/>
    </row>
    <row r="90" spans="1:43" ht="20.100000000000001" customHeight="1" x14ac:dyDescent="0.3">
      <c r="A90" s="1"/>
      <c r="B90" s="1"/>
      <c r="C90" s="1"/>
      <c r="D90" s="1"/>
      <c r="E90" s="1"/>
      <c r="F90" s="1"/>
      <c r="G90" s="1"/>
      <c r="H90" s="1"/>
      <c r="I90" s="1"/>
      <c r="J90" s="1"/>
      <c r="K90" s="1"/>
      <c r="L90" s="1"/>
      <c r="M90" s="1"/>
      <c r="N90" s="1"/>
      <c r="O90" s="1"/>
      <c r="P90" s="1"/>
      <c r="Q90" s="1"/>
      <c r="R90" s="1"/>
      <c r="S90" s="48" t="str">
        <f>IF(S89&lt;&gt;0,"Joindre justification","")</f>
        <v/>
      </c>
      <c r="T90" s="1"/>
      <c r="U90" s="1"/>
      <c r="V90" s="1"/>
      <c r="W90" s="1"/>
      <c r="X90" s="1"/>
      <c r="Y90" s="1"/>
      <c r="Z90" s="1"/>
      <c r="AA90" s="1"/>
      <c r="AB90" s="1"/>
      <c r="AC90" s="1"/>
      <c r="AD90" s="1"/>
      <c r="AE90" s="1"/>
      <c r="AF90" s="1"/>
      <c r="AG90" s="1"/>
      <c r="AH90" s="1"/>
      <c r="AI90" s="1"/>
      <c r="AJ90" s="1"/>
      <c r="AK90" s="1"/>
      <c r="AL90" s="1"/>
      <c r="AQ90" s="30" t="s">
        <v>94</v>
      </c>
    </row>
    <row r="91" spans="1:43" ht="15" customHeight="1" x14ac:dyDescent="0.3">
      <c r="A91" s="1"/>
      <c r="B91" s="9" t="s">
        <v>105</v>
      </c>
      <c r="C91" s="9"/>
      <c r="D91" s="1"/>
      <c r="E91" s="1"/>
      <c r="F91" s="1"/>
      <c r="G91" s="1"/>
      <c r="H91" s="1"/>
      <c r="I91" s="1"/>
      <c r="J91" s="1"/>
      <c r="K91" s="154" t="s">
        <v>94</v>
      </c>
      <c r="L91" s="154"/>
      <c r="M91" s="154"/>
      <c r="N91" s="154"/>
      <c r="O91" s="154"/>
      <c r="P91" s="154"/>
      <c r="Q91" s="154"/>
      <c r="R91" s="154"/>
      <c r="S91" s="154"/>
      <c r="T91" s="154"/>
      <c r="U91" s="154"/>
      <c r="V91" s="154"/>
      <c r="W91" s="154"/>
      <c r="X91" s="154"/>
      <c r="Y91" s="154"/>
      <c r="Z91" s="154"/>
      <c r="AA91" s="154"/>
      <c r="AB91" s="154"/>
      <c r="AC91" s="1"/>
      <c r="AD91" s="1"/>
      <c r="AE91" s="1"/>
      <c r="AF91" s="1"/>
      <c r="AG91" s="1"/>
      <c r="AH91" s="1"/>
      <c r="AI91" s="1"/>
      <c r="AJ91" s="1"/>
      <c r="AK91" s="1"/>
      <c r="AL91" s="1"/>
      <c r="AN91" s="30">
        <f>IF(K92="pas d'allègement justifié selon OcEne art.28",1,0)</f>
        <v>0</v>
      </c>
      <c r="AQ91" s="30" t="s">
        <v>61</v>
      </c>
    </row>
    <row r="92" spans="1:43" ht="15" customHeight="1" x14ac:dyDescent="0.3">
      <c r="A92" s="1"/>
      <c r="B92" s="9"/>
      <c r="C92" s="9"/>
      <c r="D92" s="9"/>
      <c r="E92" s="9"/>
      <c r="F92" s="9"/>
      <c r="G92" s="9"/>
      <c r="H92" s="9"/>
      <c r="I92" s="9"/>
      <c r="J92" s="9"/>
      <c r="K92" s="165" t="s">
        <v>94</v>
      </c>
      <c r="L92" s="165"/>
      <c r="M92" s="165"/>
      <c r="N92" s="165"/>
      <c r="O92" s="165"/>
      <c r="P92" s="165"/>
      <c r="Q92" s="165"/>
      <c r="R92" s="165"/>
      <c r="S92" s="165"/>
      <c r="T92" s="165"/>
      <c r="U92" s="165"/>
      <c r="V92" s="165"/>
      <c r="W92" s="165"/>
      <c r="X92" s="165"/>
      <c r="Y92" s="165"/>
      <c r="Z92" s="165"/>
      <c r="AA92" s="165"/>
      <c r="AB92" s="165"/>
      <c r="AC92" s="50"/>
      <c r="AD92" s="50"/>
      <c r="AE92" s="50"/>
      <c r="AF92" s="50"/>
      <c r="AG92" s="50"/>
      <c r="AH92" s="50"/>
      <c r="AI92" s="50"/>
      <c r="AJ92" s="9"/>
      <c r="AK92" s="9"/>
      <c r="AL92" s="1"/>
      <c r="AQ92" s="30" t="s">
        <v>113</v>
      </c>
    </row>
    <row r="93" spans="1:43" ht="15" customHeight="1" thickBot="1" x14ac:dyDescent="0.35">
      <c r="A93" s="1"/>
      <c r="B93" s="27"/>
      <c r="C93" s="27"/>
      <c r="D93" s="27"/>
      <c r="E93" s="27"/>
      <c r="F93" s="27"/>
      <c r="G93" s="27"/>
      <c r="H93" s="27"/>
      <c r="I93" s="27"/>
      <c r="J93" s="30"/>
      <c r="K93" s="48" t="str">
        <f>IF(K92=AQ110,"Couverture de l'énergie électrique supplémentaire requise - fournir EN-VS-104","")</f>
        <v/>
      </c>
      <c r="L93" s="27"/>
      <c r="M93" s="27"/>
      <c r="N93" s="27"/>
      <c r="O93" s="27"/>
      <c r="P93" s="27"/>
      <c r="Q93" s="27"/>
      <c r="R93" s="27"/>
      <c r="S93" s="30"/>
      <c r="T93" s="27"/>
      <c r="U93" s="27"/>
      <c r="V93" s="27"/>
      <c r="W93" s="27"/>
      <c r="X93" s="27"/>
      <c r="Y93" s="27"/>
      <c r="Z93" s="27"/>
      <c r="AA93" s="27"/>
      <c r="AB93" s="27"/>
      <c r="AC93" s="27"/>
      <c r="AD93" s="27"/>
      <c r="AE93" s="27"/>
      <c r="AF93" s="27"/>
      <c r="AG93" s="27"/>
      <c r="AH93" s="27"/>
      <c r="AI93" s="27"/>
      <c r="AJ93" s="27"/>
      <c r="AK93" s="27"/>
      <c r="AL93" s="1"/>
      <c r="AQ93" s="30" t="s">
        <v>114</v>
      </c>
    </row>
    <row r="94" spans="1:43" ht="15" customHeight="1" x14ac:dyDescent="0.3">
      <c r="A94" s="1"/>
      <c r="B94" s="155" t="s">
        <v>305</v>
      </c>
      <c r="C94" s="155"/>
      <c r="D94" s="155"/>
      <c r="E94" s="155"/>
      <c r="F94" s="155"/>
      <c r="G94" s="155"/>
      <c r="H94" s="155"/>
      <c r="I94" s="155"/>
      <c r="J94" s="155"/>
      <c r="K94" s="155"/>
      <c r="L94" s="155"/>
      <c r="M94" s="155"/>
      <c r="N94" s="155"/>
      <c r="O94" s="155"/>
      <c r="P94" s="155"/>
      <c r="Q94" s="155"/>
      <c r="R94" s="155"/>
      <c r="S94" s="155"/>
      <c r="T94" s="155"/>
      <c r="U94" s="155"/>
      <c r="V94" s="155"/>
      <c r="W94" s="155"/>
      <c r="X94" s="155"/>
      <c r="Y94" s="155"/>
      <c r="Z94" s="155"/>
      <c r="AA94" s="155"/>
      <c r="AB94" s="155"/>
      <c r="AC94" s="155"/>
      <c r="AD94" s="155"/>
      <c r="AE94" s="155"/>
      <c r="AF94" s="155"/>
      <c r="AG94" s="155"/>
      <c r="AH94" s="155"/>
      <c r="AI94" s="155"/>
      <c r="AJ94" s="155"/>
      <c r="AK94" s="155"/>
      <c r="AL94" s="1"/>
      <c r="AQ94" s="30" t="s">
        <v>115</v>
      </c>
    </row>
    <row r="95" spans="1:43" ht="15" customHeight="1" x14ac:dyDescent="0.3">
      <c r="A95" s="1"/>
      <c r="B95" s="156"/>
      <c r="C95" s="157"/>
      <c r="D95" s="157"/>
      <c r="E95" s="157"/>
      <c r="F95" s="157"/>
      <c r="G95" s="157"/>
      <c r="H95" s="157"/>
      <c r="I95" s="157"/>
      <c r="J95" s="157"/>
      <c r="K95" s="157"/>
      <c r="L95" s="157"/>
      <c r="M95" s="157"/>
      <c r="N95" s="157"/>
      <c r="O95" s="157"/>
      <c r="P95" s="157"/>
      <c r="Q95" s="157"/>
      <c r="R95" s="157"/>
      <c r="S95" s="157"/>
      <c r="T95" s="157"/>
      <c r="U95" s="157"/>
      <c r="V95" s="157"/>
      <c r="W95" s="157"/>
      <c r="X95" s="157"/>
      <c r="Y95" s="157"/>
      <c r="Z95" s="157"/>
      <c r="AA95" s="157"/>
      <c r="AB95" s="157"/>
      <c r="AC95" s="157"/>
      <c r="AD95" s="157"/>
      <c r="AE95" s="157"/>
      <c r="AF95" s="157"/>
      <c r="AG95" s="157"/>
      <c r="AH95" s="157"/>
      <c r="AI95" s="157"/>
      <c r="AJ95" s="157"/>
      <c r="AK95" s="158"/>
      <c r="AL95" s="1"/>
    </row>
    <row r="96" spans="1:43" ht="15" customHeight="1" x14ac:dyDescent="0.3">
      <c r="A96" s="1"/>
      <c r="B96" s="159"/>
      <c r="C96" s="160"/>
      <c r="D96" s="160"/>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c r="AE96" s="160"/>
      <c r="AF96" s="160"/>
      <c r="AG96" s="160"/>
      <c r="AH96" s="160"/>
      <c r="AI96" s="160"/>
      <c r="AJ96" s="160"/>
      <c r="AK96" s="161"/>
      <c r="AL96" s="1"/>
    </row>
    <row r="97" spans="1:43" ht="15" customHeight="1" x14ac:dyDescent="0.3">
      <c r="A97" s="1"/>
      <c r="B97" s="159"/>
      <c r="C97" s="160"/>
      <c r="D97" s="160"/>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E97" s="160"/>
      <c r="AF97" s="160"/>
      <c r="AG97" s="160"/>
      <c r="AH97" s="160"/>
      <c r="AI97" s="160"/>
      <c r="AJ97" s="160"/>
      <c r="AK97" s="161"/>
      <c r="AL97" s="1"/>
    </row>
    <row r="98" spans="1:43" ht="15" customHeight="1" x14ac:dyDescent="0.3">
      <c r="A98" s="1"/>
      <c r="B98" s="159"/>
      <c r="C98" s="160"/>
      <c r="D98" s="160"/>
      <c r="E98" s="160"/>
      <c r="F98" s="160"/>
      <c r="G98" s="160"/>
      <c r="H98" s="160"/>
      <c r="I98" s="160"/>
      <c r="J98" s="160"/>
      <c r="K98" s="160"/>
      <c r="L98" s="160"/>
      <c r="M98" s="160"/>
      <c r="N98" s="160"/>
      <c r="O98" s="160"/>
      <c r="P98" s="160"/>
      <c r="Q98" s="160"/>
      <c r="R98" s="160"/>
      <c r="S98" s="160"/>
      <c r="T98" s="160"/>
      <c r="U98" s="160"/>
      <c r="V98" s="160"/>
      <c r="W98" s="160"/>
      <c r="X98" s="160"/>
      <c r="Y98" s="160"/>
      <c r="Z98" s="160"/>
      <c r="AA98" s="160"/>
      <c r="AB98" s="160"/>
      <c r="AC98" s="160"/>
      <c r="AD98" s="160"/>
      <c r="AE98" s="160"/>
      <c r="AF98" s="160"/>
      <c r="AG98" s="160"/>
      <c r="AH98" s="160"/>
      <c r="AI98" s="160"/>
      <c r="AJ98" s="160"/>
      <c r="AK98" s="161"/>
      <c r="AL98" s="1"/>
    </row>
    <row r="99" spans="1:43" ht="15" customHeight="1" x14ac:dyDescent="0.3">
      <c r="A99" s="1"/>
      <c r="B99" s="159"/>
      <c r="C99" s="160"/>
      <c r="D99" s="160"/>
      <c r="E99" s="160"/>
      <c r="F99" s="160"/>
      <c r="G99" s="160"/>
      <c r="H99" s="160"/>
      <c r="I99" s="160"/>
      <c r="J99" s="160"/>
      <c r="K99" s="160"/>
      <c r="L99" s="160"/>
      <c r="M99" s="160"/>
      <c r="N99" s="160"/>
      <c r="O99" s="160"/>
      <c r="P99" s="160"/>
      <c r="Q99" s="160"/>
      <c r="R99" s="160"/>
      <c r="S99" s="160"/>
      <c r="T99" s="160"/>
      <c r="U99" s="160"/>
      <c r="V99" s="160"/>
      <c r="W99" s="160"/>
      <c r="X99" s="160"/>
      <c r="Y99" s="160"/>
      <c r="Z99" s="160"/>
      <c r="AA99" s="160"/>
      <c r="AB99" s="160"/>
      <c r="AC99" s="160"/>
      <c r="AD99" s="160"/>
      <c r="AE99" s="160"/>
      <c r="AF99" s="160"/>
      <c r="AG99" s="160"/>
      <c r="AH99" s="160"/>
      <c r="AI99" s="160"/>
      <c r="AJ99" s="160"/>
      <c r="AK99" s="161"/>
      <c r="AL99" s="1"/>
    </row>
    <row r="100" spans="1:43" ht="15" customHeight="1" x14ac:dyDescent="0.3">
      <c r="A100" s="1"/>
      <c r="B100" s="162"/>
      <c r="C100" s="163"/>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c r="AH100" s="163"/>
      <c r="AI100" s="163"/>
      <c r="AJ100" s="163"/>
      <c r="AK100" s="164"/>
      <c r="AL100" s="1"/>
    </row>
    <row r="101" spans="1:43" ht="15" customHeight="1" x14ac:dyDescent="0.3">
      <c r="B101" s="41"/>
      <c r="C101" s="42"/>
      <c r="D101" s="43" t="s">
        <v>85</v>
      </c>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4"/>
      <c r="AL101" s="1"/>
      <c r="AQ101" s="30" t="s">
        <v>112</v>
      </c>
    </row>
    <row r="102" spans="1:43" ht="16.5" customHeight="1" x14ac:dyDescent="0.3">
      <c r="A102" s="1"/>
      <c r="B102" s="41"/>
      <c r="C102" s="42"/>
      <c r="D102" s="43" t="s">
        <v>284</v>
      </c>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4"/>
      <c r="AL102" s="1"/>
      <c r="AQ102" s="53" t="s">
        <v>116</v>
      </c>
    </row>
    <row r="103" spans="1:43" ht="17.399999999999999" customHeight="1" x14ac:dyDescent="0.3">
      <c r="A103" s="1"/>
      <c r="B103" s="41"/>
      <c r="C103" s="42"/>
      <c r="D103" s="43" t="s">
        <v>283</v>
      </c>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4"/>
      <c r="AL103" s="1"/>
      <c r="AQ103" s="54" t="s">
        <v>94</v>
      </c>
    </row>
    <row r="104" spans="1:43" ht="17.399999999999999" customHeight="1" x14ac:dyDescent="0.3">
      <c r="A104" s="1"/>
      <c r="B104" s="41"/>
      <c r="C104" s="42"/>
      <c r="D104" s="71" t="s">
        <v>287</v>
      </c>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4"/>
      <c r="AL104" s="1"/>
      <c r="AQ104" s="54" t="s">
        <v>117</v>
      </c>
    </row>
    <row r="105" spans="1:43" ht="17.399999999999999" customHeight="1" x14ac:dyDescent="0.3">
      <c r="A105" s="1"/>
      <c r="B105" s="45"/>
      <c r="C105" s="46"/>
      <c r="D105" s="72" t="s">
        <v>285</v>
      </c>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7"/>
      <c r="AL105" s="1"/>
      <c r="AQ105" s="54" t="s">
        <v>118</v>
      </c>
    </row>
    <row r="106" spans="1:43" ht="17.399999999999999" customHeight="1" thickBot="1" x14ac:dyDescent="0.35">
      <c r="A106" s="1"/>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1"/>
      <c r="AQ106" s="54" t="s">
        <v>119</v>
      </c>
    </row>
    <row r="107" spans="1:43" ht="17.399999999999999"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Q107" s="54" t="s">
        <v>120</v>
      </c>
    </row>
    <row r="108" spans="1:43" ht="17.399999999999999" customHeight="1" x14ac:dyDescent="0.3">
      <c r="A108" s="1"/>
      <c r="B108" s="140" t="s">
        <v>62</v>
      </c>
      <c r="C108" s="140"/>
      <c r="D108" s="140"/>
      <c r="E108" s="140"/>
      <c r="F108" s="140"/>
      <c r="G108" s="141"/>
      <c r="H108" s="142" t="s">
        <v>63</v>
      </c>
      <c r="I108" s="143"/>
      <c r="J108" s="143"/>
      <c r="K108" s="143"/>
      <c r="L108" s="143"/>
      <c r="M108" s="143"/>
      <c r="N108" s="143"/>
      <c r="O108" s="143"/>
      <c r="P108" s="143"/>
      <c r="Q108" s="143"/>
      <c r="R108" s="143"/>
      <c r="S108" s="143"/>
      <c r="T108" s="143"/>
      <c r="U108" s="143"/>
      <c r="V108" s="144"/>
      <c r="W108" s="148" t="s">
        <v>86</v>
      </c>
      <c r="X108" s="149"/>
      <c r="Y108" s="149"/>
      <c r="Z108" s="149"/>
      <c r="AA108" s="149"/>
      <c r="AB108" s="149"/>
      <c r="AC108" s="149"/>
      <c r="AD108" s="149"/>
      <c r="AE108" s="149"/>
      <c r="AF108" s="149"/>
      <c r="AG108" s="149"/>
      <c r="AH108" s="149"/>
      <c r="AI108" s="149"/>
      <c r="AJ108" s="149"/>
      <c r="AK108" s="150"/>
      <c r="AL108" s="1"/>
      <c r="AQ108" s="54" t="s">
        <v>121</v>
      </c>
    </row>
    <row r="109" spans="1:43" ht="17.399999999999999" customHeight="1" x14ac:dyDescent="0.3">
      <c r="A109" s="1"/>
      <c r="B109" s="28"/>
      <c r="C109" s="28"/>
      <c r="D109" s="28"/>
      <c r="E109" s="28"/>
      <c r="F109" s="28"/>
      <c r="G109" s="28"/>
      <c r="H109" s="145"/>
      <c r="I109" s="146"/>
      <c r="J109" s="146"/>
      <c r="K109" s="146"/>
      <c r="L109" s="146"/>
      <c r="M109" s="146"/>
      <c r="N109" s="146"/>
      <c r="O109" s="146"/>
      <c r="P109" s="146"/>
      <c r="Q109" s="146"/>
      <c r="R109" s="146"/>
      <c r="S109" s="146"/>
      <c r="T109" s="146"/>
      <c r="U109" s="146"/>
      <c r="V109" s="147"/>
      <c r="W109" s="151"/>
      <c r="X109" s="152"/>
      <c r="Y109" s="152"/>
      <c r="Z109" s="152"/>
      <c r="AA109" s="152"/>
      <c r="AB109" s="152"/>
      <c r="AC109" s="152"/>
      <c r="AD109" s="152"/>
      <c r="AE109" s="152"/>
      <c r="AF109" s="152"/>
      <c r="AG109" s="152"/>
      <c r="AH109" s="152"/>
      <c r="AI109" s="152"/>
      <c r="AJ109" s="152"/>
      <c r="AK109" s="153"/>
      <c r="AL109" s="1"/>
      <c r="AQ109" s="54" t="s">
        <v>122</v>
      </c>
    </row>
    <row r="110" spans="1:43" ht="17.399999999999999" customHeight="1" x14ac:dyDescent="0.3">
      <c r="A110" s="1"/>
      <c r="B110" s="29"/>
      <c r="C110" s="120" t="s">
        <v>64</v>
      </c>
      <c r="D110" s="120"/>
      <c r="E110" s="120"/>
      <c r="F110" s="120"/>
      <c r="G110" s="121"/>
      <c r="H110" s="122"/>
      <c r="I110" s="123"/>
      <c r="J110" s="123"/>
      <c r="K110" s="123"/>
      <c r="L110" s="123"/>
      <c r="M110" s="123"/>
      <c r="N110" s="123"/>
      <c r="O110" s="123"/>
      <c r="P110" s="123"/>
      <c r="Q110" s="123"/>
      <c r="R110" s="123"/>
      <c r="S110" s="123"/>
      <c r="T110" s="123"/>
      <c r="U110" s="123"/>
      <c r="V110" s="124"/>
      <c r="W110" s="242"/>
      <c r="X110" s="243"/>
      <c r="Y110" s="243"/>
      <c r="Z110" s="243"/>
      <c r="AA110" s="243"/>
      <c r="AB110" s="243"/>
      <c r="AC110" s="243"/>
      <c r="AD110" s="243"/>
      <c r="AE110" s="243"/>
      <c r="AF110" s="243"/>
      <c r="AG110" s="243"/>
      <c r="AH110" s="243"/>
      <c r="AI110" s="243"/>
      <c r="AJ110" s="243"/>
      <c r="AK110" s="244"/>
      <c r="AL110" s="1"/>
      <c r="AQ110" s="54" t="s">
        <v>123</v>
      </c>
    </row>
    <row r="111" spans="1:43" ht="17.399999999999999" customHeight="1" x14ac:dyDescent="0.3">
      <c r="A111" s="1"/>
      <c r="B111" s="29"/>
      <c r="C111" s="120"/>
      <c r="D111" s="120"/>
      <c r="E111" s="120"/>
      <c r="F111" s="120"/>
      <c r="G111" s="121"/>
      <c r="H111" s="125"/>
      <c r="I111" s="126"/>
      <c r="J111" s="126"/>
      <c r="K111" s="126"/>
      <c r="L111" s="126"/>
      <c r="M111" s="126"/>
      <c r="N111" s="126"/>
      <c r="O111" s="126"/>
      <c r="P111" s="126"/>
      <c r="Q111" s="126"/>
      <c r="R111" s="126"/>
      <c r="S111" s="126"/>
      <c r="T111" s="126"/>
      <c r="U111" s="126"/>
      <c r="V111" s="127"/>
      <c r="W111" s="245"/>
      <c r="X111" s="246"/>
      <c r="Y111" s="246"/>
      <c r="Z111" s="246"/>
      <c r="AA111" s="246"/>
      <c r="AB111" s="246"/>
      <c r="AC111" s="246"/>
      <c r="AD111" s="246"/>
      <c r="AE111" s="246"/>
      <c r="AF111" s="246"/>
      <c r="AG111" s="246"/>
      <c r="AH111" s="246"/>
      <c r="AI111" s="246"/>
      <c r="AJ111" s="246"/>
      <c r="AK111" s="247"/>
      <c r="AL111" s="1"/>
    </row>
    <row r="112" spans="1:43" ht="17.399999999999999" customHeight="1" x14ac:dyDescent="0.3">
      <c r="A112" s="1"/>
      <c r="B112" s="9"/>
      <c r="C112" s="128" t="s">
        <v>65</v>
      </c>
      <c r="D112" s="128"/>
      <c r="E112" s="128"/>
      <c r="F112" s="128"/>
      <c r="G112" s="129"/>
      <c r="H112" s="130"/>
      <c r="I112" s="131"/>
      <c r="J112" s="131"/>
      <c r="K112" s="131"/>
      <c r="L112" s="131"/>
      <c r="M112" s="131"/>
      <c r="N112" s="131"/>
      <c r="O112" s="131"/>
      <c r="P112" s="131"/>
      <c r="Q112" s="131"/>
      <c r="R112" s="131"/>
      <c r="S112" s="131"/>
      <c r="T112" s="131"/>
      <c r="U112" s="131"/>
      <c r="V112" s="132"/>
      <c r="W112" s="248"/>
      <c r="X112" s="249"/>
      <c r="Y112" s="249"/>
      <c r="Z112" s="249"/>
      <c r="AA112" s="249"/>
      <c r="AB112" s="249"/>
      <c r="AC112" s="249"/>
      <c r="AD112" s="249"/>
      <c r="AE112" s="249"/>
      <c r="AF112" s="249"/>
      <c r="AG112" s="249"/>
      <c r="AH112" s="249"/>
      <c r="AI112" s="249"/>
      <c r="AJ112" s="249"/>
      <c r="AK112" s="250"/>
      <c r="AL112" s="1"/>
    </row>
    <row r="113" spans="1:38" ht="16.5" customHeight="1" x14ac:dyDescent="0.3">
      <c r="A113" s="1"/>
      <c r="B113" s="9"/>
      <c r="C113" s="128" t="s">
        <v>66</v>
      </c>
      <c r="D113" s="128"/>
      <c r="E113" s="128"/>
      <c r="F113" s="128"/>
      <c r="G113" s="129"/>
      <c r="H113" s="130"/>
      <c r="I113" s="131"/>
      <c r="J113" s="131"/>
      <c r="K113" s="131"/>
      <c r="L113" s="131"/>
      <c r="M113" s="131"/>
      <c r="N113" s="131"/>
      <c r="O113" s="131"/>
      <c r="P113" s="131"/>
      <c r="Q113" s="131"/>
      <c r="R113" s="131"/>
      <c r="S113" s="131"/>
      <c r="T113" s="131"/>
      <c r="U113" s="131"/>
      <c r="V113" s="132"/>
      <c r="W113" s="248"/>
      <c r="X113" s="249"/>
      <c r="Y113" s="249"/>
      <c r="Z113" s="249"/>
      <c r="AA113" s="249"/>
      <c r="AB113" s="249"/>
      <c r="AC113" s="249"/>
      <c r="AD113" s="249"/>
      <c r="AE113" s="249"/>
      <c r="AF113" s="249"/>
      <c r="AG113" s="249"/>
      <c r="AH113" s="249"/>
      <c r="AI113" s="249"/>
      <c r="AJ113" s="249"/>
      <c r="AK113" s="250"/>
      <c r="AL113" s="1"/>
    </row>
    <row r="114" spans="1:38" ht="36.75" customHeight="1" x14ac:dyDescent="0.3">
      <c r="A114" s="1"/>
      <c r="B114" s="29"/>
      <c r="C114" s="120" t="s">
        <v>67</v>
      </c>
      <c r="D114" s="120"/>
      <c r="E114" s="120"/>
      <c r="F114" s="120"/>
      <c r="G114" s="121"/>
      <c r="H114" s="134"/>
      <c r="I114" s="135"/>
      <c r="J114" s="135"/>
      <c r="K114" s="135"/>
      <c r="L114" s="135"/>
      <c r="M114" s="135"/>
      <c r="N114" s="135"/>
      <c r="O114" s="135"/>
      <c r="P114" s="135"/>
      <c r="Q114" s="135"/>
      <c r="R114" s="135"/>
      <c r="S114" s="135"/>
      <c r="T114" s="135"/>
      <c r="U114" s="135"/>
      <c r="V114" s="136"/>
      <c r="W114" s="251"/>
      <c r="X114" s="252"/>
      <c r="Y114" s="252"/>
      <c r="Z114" s="252"/>
      <c r="AA114" s="252"/>
      <c r="AB114" s="252"/>
      <c r="AC114" s="252"/>
      <c r="AD114" s="252"/>
      <c r="AE114" s="252"/>
      <c r="AF114" s="252"/>
      <c r="AG114" s="252"/>
      <c r="AH114" s="252"/>
      <c r="AI114" s="252"/>
      <c r="AJ114" s="252"/>
      <c r="AK114" s="253"/>
      <c r="AL114" s="1"/>
    </row>
    <row r="115" spans="1:38" ht="16.5" customHeight="1" x14ac:dyDescent="0.3">
      <c r="A115" s="1"/>
      <c r="B115" s="29"/>
      <c r="C115" s="120"/>
      <c r="D115" s="120"/>
      <c r="E115" s="120"/>
      <c r="F115" s="120"/>
      <c r="G115" s="121"/>
      <c r="H115" s="137"/>
      <c r="I115" s="138"/>
      <c r="J115" s="138"/>
      <c r="K115" s="138"/>
      <c r="L115" s="138"/>
      <c r="M115" s="138"/>
      <c r="N115" s="138"/>
      <c r="O115" s="138"/>
      <c r="P115" s="138"/>
      <c r="Q115" s="138"/>
      <c r="R115" s="138"/>
      <c r="S115" s="138"/>
      <c r="T115" s="138"/>
      <c r="U115" s="138"/>
      <c r="V115" s="139"/>
      <c r="W115" s="254"/>
      <c r="X115" s="255"/>
      <c r="Y115" s="255"/>
      <c r="Z115" s="255"/>
      <c r="AA115" s="255"/>
      <c r="AB115" s="255"/>
      <c r="AC115" s="255"/>
      <c r="AD115" s="255"/>
      <c r="AE115" s="255"/>
      <c r="AF115" s="255"/>
      <c r="AG115" s="255"/>
      <c r="AH115" s="255"/>
      <c r="AI115" s="255"/>
      <c r="AJ115" s="255"/>
      <c r="AK115" s="256"/>
      <c r="AL115" s="1"/>
    </row>
    <row r="116" spans="1:38" ht="16.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74" t="s">
        <v>310</v>
      </c>
      <c r="AL116" s="1"/>
    </row>
    <row r="117" spans="1:38" ht="16.5" hidden="1"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ht="16.5" hidden="1" customHeight="1" x14ac:dyDescent="0.3">
      <c r="A118" s="18"/>
      <c r="B118" s="133"/>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
      <c r="AL118" s="1"/>
    </row>
    <row r="119" spans="1:38" ht="16.5" hidden="1" customHeight="1" x14ac:dyDescent="0.3"/>
    <row r="120" spans="1:38" ht="16.5" hidden="1" customHeight="1" x14ac:dyDescent="0.3"/>
    <row r="121" spans="1:38" ht="16.5" hidden="1" customHeight="1" x14ac:dyDescent="0.3"/>
    <row r="122" spans="1:38" ht="16.5" hidden="1" customHeight="1" x14ac:dyDescent="0.3"/>
    <row r="123" spans="1:38" ht="16.5" hidden="1" customHeight="1" x14ac:dyDescent="0.3"/>
    <row r="124" spans="1:38" ht="16.5" hidden="1" customHeight="1" x14ac:dyDescent="0.3"/>
    <row r="125" spans="1:38" ht="16.5" hidden="1" customHeight="1" x14ac:dyDescent="0.3"/>
    <row r="126" spans="1:38" ht="16.5" hidden="1" customHeight="1" x14ac:dyDescent="0.3"/>
    <row r="127" spans="1:38" ht="16.5" hidden="1" customHeight="1" x14ac:dyDescent="0.3"/>
    <row r="128" spans="1:38" ht="16.5" hidden="1" customHeight="1" x14ac:dyDescent="0.3"/>
    <row r="129" ht="16.5" hidden="1" customHeight="1" x14ac:dyDescent="0.3"/>
    <row r="130" ht="16.5" hidden="1" customHeight="1" x14ac:dyDescent="0.3"/>
    <row r="131" ht="16.5" hidden="1" customHeight="1" x14ac:dyDescent="0.3"/>
    <row r="132" ht="16.5" hidden="1" customHeight="1" x14ac:dyDescent="0.3"/>
    <row r="133" ht="16.5" hidden="1" customHeight="1" x14ac:dyDescent="0.3"/>
    <row r="134" ht="16.5" hidden="1" customHeight="1" x14ac:dyDescent="0.3"/>
    <row r="135" ht="16.5" hidden="1" customHeight="1" x14ac:dyDescent="0.3"/>
    <row r="136" ht="16.5" hidden="1" customHeight="1" x14ac:dyDescent="0.3"/>
    <row r="137" ht="16.5" hidden="1" customHeight="1" x14ac:dyDescent="0.3"/>
    <row r="138" ht="16.5" hidden="1" customHeight="1" x14ac:dyDescent="0.3"/>
    <row r="139" ht="16.5" hidden="1" customHeight="1" x14ac:dyDescent="0.3"/>
    <row r="140" ht="16.5" hidden="1" customHeight="1" x14ac:dyDescent="0.3"/>
    <row r="141" ht="16.5" hidden="1" customHeight="1" x14ac:dyDescent="0.3"/>
    <row r="142" ht="16.5" hidden="1" customHeight="1" x14ac:dyDescent="0.3"/>
    <row r="143" ht="16.5" hidden="1" customHeight="1" x14ac:dyDescent="0.3"/>
    <row r="144" ht="16.5" hidden="1" customHeight="1" x14ac:dyDescent="0.3"/>
    <row r="145" ht="16.5" hidden="1" customHeight="1" x14ac:dyDescent="0.3"/>
    <row r="146" ht="16.5" hidden="1" customHeight="1" x14ac:dyDescent="0.3"/>
    <row r="147" ht="16.5" hidden="1" customHeight="1" x14ac:dyDescent="0.3"/>
    <row r="148" ht="16.5" hidden="1" customHeight="1" x14ac:dyDescent="0.3"/>
    <row r="149" ht="16.5" hidden="1" customHeight="1" x14ac:dyDescent="0.3"/>
    <row r="150" ht="16.5" hidden="1" customHeight="1" x14ac:dyDescent="0.3"/>
    <row r="151" ht="16.5" hidden="1" customHeight="1" x14ac:dyDescent="0.3"/>
    <row r="152" ht="16.5" hidden="1" customHeight="1" x14ac:dyDescent="0.3"/>
    <row r="153" ht="16.5" hidden="1" customHeight="1" x14ac:dyDescent="0.3"/>
    <row r="154" ht="16.5" hidden="1" customHeight="1" x14ac:dyDescent="0.3"/>
    <row r="155" ht="16.5" hidden="1" customHeight="1" x14ac:dyDescent="0.3"/>
    <row r="156" ht="16.5" hidden="1" customHeight="1" x14ac:dyDescent="0.3"/>
    <row r="157" ht="16.5" hidden="1" customHeight="1" x14ac:dyDescent="0.3"/>
    <row r="158" ht="16.5" hidden="1" customHeight="1" x14ac:dyDescent="0.3"/>
    <row r="159" ht="16.5" hidden="1" customHeight="1" x14ac:dyDescent="0.3"/>
    <row r="160" ht="16.5" hidden="1" customHeight="1" x14ac:dyDescent="0.3"/>
    <row r="161" ht="16.5" hidden="1" customHeight="1" x14ac:dyDescent="0.3"/>
    <row r="162" ht="16.5" hidden="1" customHeight="1" x14ac:dyDescent="0.3"/>
    <row r="163" ht="16.5" hidden="1" customHeight="1" x14ac:dyDescent="0.3"/>
    <row r="164" ht="16.5" hidden="1" customHeight="1" x14ac:dyDescent="0.3"/>
    <row r="165" ht="16.5" hidden="1" customHeight="1" x14ac:dyDescent="0.3"/>
    <row r="166" ht="16.5" hidden="1" customHeight="1" x14ac:dyDescent="0.3"/>
    <row r="167" ht="16.5" hidden="1" customHeight="1" x14ac:dyDescent="0.3"/>
    <row r="168" ht="16.5" hidden="1" customHeight="1" x14ac:dyDescent="0.3"/>
    <row r="169" ht="16.5" hidden="1" customHeight="1" x14ac:dyDescent="0.3"/>
    <row r="170" ht="16.5" hidden="1" customHeight="1" x14ac:dyDescent="0.3"/>
    <row r="171" ht="16.5" hidden="1" customHeight="1" x14ac:dyDescent="0.3"/>
    <row r="172" ht="16.5" hidden="1" customHeight="1" x14ac:dyDescent="0.3"/>
    <row r="173" ht="16.5" hidden="1" customHeight="1" x14ac:dyDescent="0.3"/>
    <row r="174" ht="16.5" hidden="1" customHeight="1" x14ac:dyDescent="0.3"/>
    <row r="175" ht="16.5" hidden="1" customHeight="1" x14ac:dyDescent="0.3"/>
    <row r="176" ht="16.5" hidden="1" customHeight="1" x14ac:dyDescent="0.3"/>
    <row r="177" ht="16.5" hidden="1" customHeight="1" x14ac:dyDescent="0.3"/>
    <row r="178" ht="16.5" hidden="1" customHeight="1" x14ac:dyDescent="0.3"/>
    <row r="179" ht="16.5" hidden="1" customHeight="1" x14ac:dyDescent="0.3"/>
    <row r="180" ht="16.5" hidden="1" customHeight="1" x14ac:dyDescent="0.3"/>
    <row r="181" ht="16.5" hidden="1" customHeight="1" x14ac:dyDescent="0.3"/>
    <row r="182" ht="0" hidden="1" customHeight="1" x14ac:dyDescent="0.3"/>
    <row r="183" ht="0" hidden="1" customHeight="1" x14ac:dyDescent="0.3"/>
    <row r="184" ht="0" hidden="1" customHeight="1" x14ac:dyDescent="0.3"/>
    <row r="185" ht="0" hidden="1" customHeight="1" x14ac:dyDescent="0.3"/>
    <row r="186" ht="0" hidden="1" customHeight="1" x14ac:dyDescent="0.3"/>
    <row r="190" ht="0" hidden="1" customHeight="1" x14ac:dyDescent="0.3"/>
    <row r="191" ht="0" hidden="1" customHeight="1" x14ac:dyDescent="0.3"/>
    <row r="192" ht="0" hidden="1" customHeight="1" x14ac:dyDescent="0.3"/>
    <row r="193" ht="0" hidden="1" customHeight="1" x14ac:dyDescent="0.3"/>
    <row r="194" ht="0" hidden="1" customHeight="1" x14ac:dyDescent="0.3"/>
    <row r="195" ht="0" hidden="1" customHeight="1" x14ac:dyDescent="0.3"/>
    <row r="196" ht="0" hidden="1" customHeight="1" x14ac:dyDescent="0.3"/>
    <row r="197" ht="0" hidden="1" customHeight="1" x14ac:dyDescent="0.3"/>
    <row r="198" ht="0" hidden="1" customHeight="1" x14ac:dyDescent="0.3"/>
    <row r="203" ht="0" hidden="1" customHeight="1" x14ac:dyDescent="0.3"/>
    <row r="204" ht="0" hidden="1" customHeight="1" x14ac:dyDescent="0.3"/>
    <row r="205" ht="0" hidden="1" customHeight="1" x14ac:dyDescent="0.3"/>
    <row r="206" ht="0" hidden="1" customHeight="1" x14ac:dyDescent="0.3"/>
    <row r="207" ht="0" hidden="1" customHeight="1" x14ac:dyDescent="0.3"/>
    <row r="208" ht="0" hidden="1" customHeight="1" x14ac:dyDescent="0.3"/>
    <row r="209" ht="0" hidden="1" customHeight="1" x14ac:dyDescent="0.3"/>
    <row r="210" ht="0" hidden="1" customHeight="1" x14ac:dyDescent="0.3"/>
    <row r="211" ht="0" hidden="1" customHeight="1" x14ac:dyDescent="0.3"/>
    <row r="212" ht="0" hidden="1" customHeight="1" x14ac:dyDescent="0.3"/>
    <row r="213" ht="0" hidden="1" customHeight="1" x14ac:dyDescent="0.3"/>
    <row r="214" ht="0" hidden="1" customHeight="1" x14ac:dyDescent="0.3"/>
    <row r="218" ht="0" hidden="1" customHeight="1" x14ac:dyDescent="0.3"/>
    <row r="219" ht="0" hidden="1" customHeight="1" x14ac:dyDescent="0.3"/>
    <row r="222" ht="0" hidden="1" customHeight="1" x14ac:dyDescent="0.3"/>
    <row r="223" ht="0" hidden="1" customHeight="1" x14ac:dyDescent="0.3"/>
    <row r="224" ht="0" hidden="1" customHeight="1" x14ac:dyDescent="0.3"/>
    <row r="225" ht="0" hidden="1" customHeight="1" x14ac:dyDescent="0.3"/>
    <row r="226" ht="0" hidden="1" customHeight="1" x14ac:dyDescent="0.3"/>
    <row r="227" ht="0" hidden="1" customHeight="1" x14ac:dyDescent="0.3"/>
    <row r="228" ht="0" hidden="1" customHeight="1" x14ac:dyDescent="0.3"/>
    <row r="229" ht="0" hidden="1" customHeight="1" x14ac:dyDescent="0.3"/>
    <row r="230" ht="0" hidden="1" customHeight="1" x14ac:dyDescent="0.3"/>
    <row r="231" ht="0" hidden="1" customHeight="1" x14ac:dyDescent="0.3"/>
    <row r="232" ht="0" hidden="1" customHeight="1" x14ac:dyDescent="0.3"/>
    <row r="233" ht="0" hidden="1" customHeight="1" x14ac:dyDescent="0.3"/>
    <row r="234" ht="0" hidden="1" customHeight="1" x14ac:dyDescent="0.3"/>
    <row r="235" ht="0" hidden="1" customHeight="1" x14ac:dyDescent="0.3"/>
    <row r="236" ht="0" hidden="1" customHeight="1" x14ac:dyDescent="0.3"/>
    <row r="237" ht="0" hidden="1" customHeight="1" x14ac:dyDescent="0.3"/>
    <row r="238" ht="0" hidden="1" customHeight="1" x14ac:dyDescent="0.3"/>
    <row r="239" ht="0" hidden="1" customHeight="1" x14ac:dyDescent="0.3"/>
    <row r="240" ht="0" hidden="1" customHeight="1" x14ac:dyDescent="0.3"/>
    <row r="241" ht="0" hidden="1" customHeight="1" x14ac:dyDescent="0.3"/>
    <row r="242" ht="0" hidden="1" customHeight="1" x14ac:dyDescent="0.3"/>
    <row r="243" ht="0" hidden="1" customHeight="1" x14ac:dyDescent="0.3"/>
    <row r="244" ht="0" hidden="1" customHeight="1" x14ac:dyDescent="0.3"/>
    <row r="245" ht="0" hidden="1" customHeight="1" x14ac:dyDescent="0.3"/>
    <row r="246" ht="0" hidden="1" customHeight="1" x14ac:dyDescent="0.3"/>
    <row r="247" ht="0" hidden="1" customHeight="1" x14ac:dyDescent="0.3"/>
    <row r="254" ht="0" hidden="1" customHeight="1" x14ac:dyDescent="0.3"/>
    <row r="256" ht="0" hidden="1" customHeight="1" x14ac:dyDescent="0.3"/>
    <row r="257" ht="0" hidden="1" customHeight="1" x14ac:dyDescent="0.3"/>
    <row r="258" ht="0" hidden="1" customHeight="1" x14ac:dyDescent="0.3"/>
    <row r="259" ht="0" hidden="1" customHeight="1" x14ac:dyDescent="0.3"/>
    <row r="260" ht="0" hidden="1" customHeight="1" x14ac:dyDescent="0.3"/>
    <row r="261" ht="0" hidden="1" customHeight="1" x14ac:dyDescent="0.3"/>
    <row r="262" ht="0" hidden="1" customHeight="1" x14ac:dyDescent="0.3"/>
    <row r="263" ht="0" hidden="1" customHeight="1" x14ac:dyDescent="0.3"/>
    <row r="264" ht="0" hidden="1" customHeight="1" x14ac:dyDescent="0.3"/>
    <row r="265" ht="0" hidden="1" customHeight="1" x14ac:dyDescent="0.3"/>
    <row r="268" ht="0" hidden="1" customHeight="1" x14ac:dyDescent="0.3"/>
    <row r="269" ht="0" hidden="1" customHeight="1" x14ac:dyDescent="0.3"/>
    <row r="270" ht="0" hidden="1" customHeight="1" x14ac:dyDescent="0.3"/>
    <row r="271" ht="0" hidden="1" customHeight="1" x14ac:dyDescent="0.3"/>
    <row r="277" ht="0" hidden="1" customHeight="1" x14ac:dyDescent="0.3"/>
    <row r="278" ht="0" hidden="1" customHeight="1" x14ac:dyDescent="0.3"/>
    <row r="279" ht="0" hidden="1" customHeight="1" x14ac:dyDescent="0.3"/>
    <row r="280" ht="0" hidden="1" customHeight="1" x14ac:dyDescent="0.3"/>
    <row r="281" ht="0" hidden="1" customHeight="1" x14ac:dyDescent="0.3"/>
  </sheetData>
  <sheetProtection algorithmName="SHA-512" hashValue="yr3+uQuGDUc2L2APBJOZCS3SSLq9iYy25rmPIqQlhpCwV1FnW0fEuw888qPxjM06pxbq/dymrzvTo5MliFj1yw==" saltValue="dN2mKkaSqN2nKkGaMkBnuQ==" spinCount="100000" sheet="1" objects="1" scenarios="1" formatCells="0" selectLockedCells="1"/>
  <mergeCells count="103">
    <mergeCell ref="C66:AK67"/>
    <mergeCell ref="B66:B67"/>
    <mergeCell ref="S86:AI86"/>
    <mergeCell ref="S89:AI89"/>
    <mergeCell ref="Z35:AJ36"/>
    <mergeCell ref="Q38:Y39"/>
    <mergeCell ref="Z38:AJ38"/>
    <mergeCell ref="B48:G49"/>
    <mergeCell ref="B69:F72"/>
    <mergeCell ref="G69:O72"/>
    <mergeCell ref="P69:X72"/>
    <mergeCell ref="Y69:AK72"/>
    <mergeCell ref="V80:X80"/>
    <mergeCell ref="AH80:AI80"/>
    <mergeCell ref="B2:F5"/>
    <mergeCell ref="G2:O5"/>
    <mergeCell ref="P2:X5"/>
    <mergeCell ref="Y2:AK5"/>
    <mergeCell ref="B7:E7"/>
    <mergeCell ref="F7:P7"/>
    <mergeCell ref="Q7:T7"/>
    <mergeCell ref="U7:Z7"/>
    <mergeCell ref="AF7:AK7"/>
    <mergeCell ref="AD20:AF20"/>
    <mergeCell ref="B9:D9"/>
    <mergeCell ref="AB7:AE7"/>
    <mergeCell ref="Q14:S14"/>
    <mergeCell ref="Z14:AB14"/>
    <mergeCell ref="Q17:S17"/>
    <mergeCell ref="Z17:AB17"/>
    <mergeCell ref="Z18:AB18"/>
    <mergeCell ref="U19:W19"/>
    <mergeCell ref="AD19:AF19"/>
    <mergeCell ref="F9:AK9"/>
    <mergeCell ref="Q22:S22"/>
    <mergeCell ref="Z22:AB22"/>
    <mergeCell ref="U23:W23"/>
    <mergeCell ref="AD23:AF23"/>
    <mergeCell ref="Q26:S26"/>
    <mergeCell ref="U26:W26"/>
    <mergeCell ref="Z26:AB26"/>
    <mergeCell ref="AD26:AF26"/>
    <mergeCell ref="Q27:S27"/>
    <mergeCell ref="U27:W27"/>
    <mergeCell ref="Z27:AB27"/>
    <mergeCell ref="AD27:AF27"/>
    <mergeCell ref="Q28:S28"/>
    <mergeCell ref="U28:W28"/>
    <mergeCell ref="Z28:AB28"/>
    <mergeCell ref="AD28:AF28"/>
    <mergeCell ref="Q29:S29"/>
    <mergeCell ref="U29:W29"/>
    <mergeCell ref="Z29:AB29"/>
    <mergeCell ref="AD29:AF29"/>
    <mergeCell ref="Q30:S30"/>
    <mergeCell ref="U30:W30"/>
    <mergeCell ref="Z30:AB30"/>
    <mergeCell ref="AD30:AF30"/>
    <mergeCell ref="Q31:S31"/>
    <mergeCell ref="U31:W31"/>
    <mergeCell ref="Z31:AB31"/>
    <mergeCell ref="AD31:AF31"/>
    <mergeCell ref="Q33:S33"/>
    <mergeCell ref="U33:W33"/>
    <mergeCell ref="Z33:AB33"/>
    <mergeCell ref="AD33:AF33"/>
    <mergeCell ref="AD64:AG64"/>
    <mergeCell ref="S44:AK44"/>
    <mergeCell ref="AD48:AF48"/>
    <mergeCell ref="I50:AK50"/>
    <mergeCell ref="I51:AK51"/>
    <mergeCell ref="S54:AK54"/>
    <mergeCell ref="S57:AK57"/>
    <mergeCell ref="S58:AK58"/>
    <mergeCell ref="W60:AK60"/>
    <mergeCell ref="H63:T63"/>
    <mergeCell ref="AD63:AG63"/>
    <mergeCell ref="Q34:Y36"/>
    <mergeCell ref="B108:G108"/>
    <mergeCell ref="H108:V109"/>
    <mergeCell ref="W108:AK109"/>
    <mergeCell ref="V81:X81"/>
    <mergeCell ref="AH81:AI81"/>
    <mergeCell ref="L83:N83"/>
    <mergeCell ref="K85:AB85"/>
    <mergeCell ref="K88:AB88"/>
    <mergeCell ref="K91:AB91"/>
    <mergeCell ref="B94:AK94"/>
    <mergeCell ref="B95:AK100"/>
    <mergeCell ref="K92:AB92"/>
    <mergeCell ref="C110:G111"/>
    <mergeCell ref="H110:V111"/>
    <mergeCell ref="W110:AK111"/>
    <mergeCell ref="C112:G112"/>
    <mergeCell ref="H112:V112"/>
    <mergeCell ref="W112:AK112"/>
    <mergeCell ref="B118:AJ118"/>
    <mergeCell ref="C113:G113"/>
    <mergeCell ref="H113:V113"/>
    <mergeCell ref="W113:AK113"/>
    <mergeCell ref="C114:G115"/>
    <mergeCell ref="H114:V115"/>
    <mergeCell ref="W114:AK115"/>
  </mergeCells>
  <conditionalFormatting sqref="D102">
    <cfRule type="expression" dxfId="21" priority="3">
      <formula>OR($U$33&lt;12,$AN$12&lt;&gt;2)</formula>
    </cfRule>
  </conditionalFormatting>
  <conditionalFormatting sqref="D103">
    <cfRule type="expression" dxfId="20" priority="4">
      <formula>$U$33&lt;12</formula>
    </cfRule>
  </conditionalFormatting>
  <conditionalFormatting sqref="D104">
    <cfRule type="expression" dxfId="19" priority="1">
      <formula>$K$85&lt;&gt;"valeur g calculée en fonction des valeurs fg des façades"</formula>
    </cfRule>
  </conditionalFormatting>
  <conditionalFormatting sqref="D105">
    <cfRule type="expression" dxfId="18" priority="2">
      <formula>OR($AN$85=1,$AN$88=1,$AN$91=1)</formula>
    </cfRule>
  </conditionalFormatting>
  <conditionalFormatting sqref="I54:AK54">
    <cfRule type="expression" dxfId="17" priority="9">
      <formula>$AN$53=1</formula>
    </cfRule>
  </conditionalFormatting>
  <conditionalFormatting sqref="J92:AB92">
    <cfRule type="expression" dxfId="16" priority="5">
      <formula>OR($K$91=$AQ$90,$K$91=$AQ$91)</formula>
    </cfRule>
  </conditionalFormatting>
  <conditionalFormatting sqref="J58:AK58">
    <cfRule type="expression" dxfId="15" priority="8">
      <formula>$AN$56=1</formula>
    </cfRule>
  </conditionalFormatting>
  <conditionalFormatting sqref="S57:AK57">
    <cfRule type="expression" dxfId="14" priority="7">
      <formula>$AN$56=1</formula>
    </cfRule>
  </conditionalFormatting>
  <conditionalFormatting sqref="V60:AK60">
    <cfRule type="expression" dxfId="13" priority="6">
      <formula>$AN$60=1</formula>
    </cfRule>
  </conditionalFormatting>
  <conditionalFormatting sqref="Z38">
    <cfRule type="cellIs" dxfId="12" priority="12" operator="equal">
      <formula>"formulaire non requis"</formula>
    </cfRule>
    <cfRule type="cellIs" dxfId="11" priority="13" operator="equal">
      <formula>"formulaire requis, à joindre au dossier"</formula>
    </cfRule>
  </conditionalFormatting>
  <dataValidations disablePrompts="1" count="7">
    <dataValidation type="list" allowBlank="1" showInputMessage="1" showErrorMessage="1" sqref="I50:AK50" xr:uid="{00000000-0002-0000-0100-000000000000}">
      <formula1>$AQ$40:$AQ$43</formula1>
    </dataValidation>
    <dataValidation type="list" allowBlank="1" showInputMessage="1" showErrorMessage="1" sqref="K85:AB85" xr:uid="{00000000-0002-0000-0100-000001000000}">
      <formula1>$AQ$79:$AQ$83</formula1>
    </dataValidation>
    <dataValidation type="list" allowBlank="1" showInputMessage="1" showErrorMessage="1" sqref="H63:T63" xr:uid="{00000000-0002-0000-0100-000002000000}">
      <formula1>$AQ$63:$AQ$68</formula1>
    </dataValidation>
    <dataValidation type="list" allowBlank="1" showInputMessage="1" showErrorMessage="1" sqref="K88:AB88" xr:uid="{00000000-0002-0000-0100-000003000000}">
      <formula1>$AQ$86:$AQ$88</formula1>
    </dataValidation>
    <dataValidation type="list" allowBlank="1" showInputMessage="1" showErrorMessage="1" sqref="K91:AB91" xr:uid="{00000000-0002-0000-0100-000004000000}">
      <formula1>$AQ$90:$AQ$94</formula1>
    </dataValidation>
    <dataValidation type="list" allowBlank="1" showInputMessage="1" showErrorMessage="1" sqref="K92" xr:uid="{00000000-0002-0000-0100-000005000000}">
      <formula1>$AQ$103:$AQ$110</formula1>
    </dataValidation>
    <dataValidation type="list" allowBlank="1" showInputMessage="1" showErrorMessage="1" sqref="I51:AK51" xr:uid="{00000000-0002-0000-0100-000006000000}">
      <formula1>$AQ$45:$AQ$61</formula1>
    </dataValidation>
  </dataValidations>
  <pageMargins left="0.7" right="0.7" top="0.75" bottom="0.75" header="0.3" footer="0.3"/>
  <pageSetup paperSize="9" scale="71" orientation="portrait" r:id="rId1"/>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6" r:id="rId4" name="Check Box 22">
              <controlPr defaultSize="0" autoFill="0" autoLine="0" autoPict="0">
                <anchor moveWithCells="1">
                  <from>
                    <xdr:col>8</xdr:col>
                    <xdr:colOff>121920</xdr:colOff>
                    <xdr:row>74</xdr:row>
                    <xdr:rowOff>22860</xdr:rowOff>
                  </from>
                  <to>
                    <xdr:col>9</xdr:col>
                    <xdr:colOff>137160</xdr:colOff>
                    <xdr:row>74</xdr:row>
                    <xdr:rowOff>160020</xdr:rowOff>
                  </to>
                </anchor>
              </controlPr>
            </control>
          </mc:Choice>
        </mc:AlternateContent>
        <mc:AlternateContent xmlns:mc="http://schemas.openxmlformats.org/markup-compatibility/2006">
          <mc:Choice Requires="x14">
            <control shapeId="1047" r:id="rId5" name="Check Box 23">
              <controlPr defaultSize="0" autoFill="0" autoLine="0" autoPict="0">
                <anchor moveWithCells="1">
                  <from>
                    <xdr:col>8</xdr:col>
                    <xdr:colOff>121920</xdr:colOff>
                    <xdr:row>75</xdr:row>
                    <xdr:rowOff>30480</xdr:rowOff>
                  </from>
                  <to>
                    <xdr:col>9</xdr:col>
                    <xdr:colOff>137160</xdr:colOff>
                    <xdr:row>75</xdr:row>
                    <xdr:rowOff>175260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8</xdr:col>
                    <xdr:colOff>121920</xdr:colOff>
                    <xdr:row>76</xdr:row>
                    <xdr:rowOff>30480</xdr:rowOff>
                  </from>
                  <to>
                    <xdr:col>9</xdr:col>
                    <xdr:colOff>137160</xdr:colOff>
                    <xdr:row>76</xdr:row>
                    <xdr:rowOff>175260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10</xdr:col>
                    <xdr:colOff>259080</xdr:colOff>
                    <xdr:row>77</xdr:row>
                    <xdr:rowOff>30480</xdr:rowOff>
                  </from>
                  <to>
                    <xdr:col>11</xdr:col>
                    <xdr:colOff>137160</xdr:colOff>
                    <xdr:row>78</xdr:row>
                    <xdr:rowOff>7620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21</xdr:col>
                    <xdr:colOff>121920</xdr:colOff>
                    <xdr:row>77</xdr:row>
                    <xdr:rowOff>30480</xdr:rowOff>
                  </from>
                  <to>
                    <xdr:col>22</xdr:col>
                    <xdr:colOff>137160</xdr:colOff>
                    <xdr:row>78</xdr:row>
                    <xdr:rowOff>7620</xdr:rowOff>
                  </to>
                </anchor>
              </controlPr>
            </control>
          </mc:Choice>
        </mc:AlternateContent>
        <mc:AlternateContent xmlns:mc="http://schemas.openxmlformats.org/markup-compatibility/2006">
          <mc:Choice Requires="x14">
            <control shapeId="1063" r:id="rId9" name="Option Button 39">
              <controlPr defaultSize="0" autoFill="0" autoLine="0" autoPict="0">
                <anchor moveWithCells="1">
                  <from>
                    <xdr:col>27</xdr:col>
                    <xdr:colOff>114300</xdr:colOff>
                    <xdr:row>40</xdr:row>
                    <xdr:rowOff>38100</xdr:rowOff>
                  </from>
                  <to>
                    <xdr:col>29</xdr:col>
                    <xdr:colOff>68580</xdr:colOff>
                    <xdr:row>40</xdr:row>
                    <xdr:rowOff>198120</xdr:rowOff>
                  </to>
                </anchor>
              </controlPr>
            </control>
          </mc:Choice>
        </mc:AlternateContent>
        <mc:AlternateContent xmlns:mc="http://schemas.openxmlformats.org/markup-compatibility/2006">
          <mc:Choice Requires="x14">
            <control shapeId="1064" r:id="rId10" name="Option Button 40">
              <controlPr defaultSize="0" autoFill="0" autoLine="0" autoPict="0">
                <anchor moveWithCells="1">
                  <from>
                    <xdr:col>30</xdr:col>
                    <xdr:colOff>30480</xdr:colOff>
                    <xdr:row>40</xdr:row>
                    <xdr:rowOff>38100</xdr:rowOff>
                  </from>
                  <to>
                    <xdr:col>32</xdr:col>
                    <xdr:colOff>83820</xdr:colOff>
                    <xdr:row>40</xdr:row>
                    <xdr:rowOff>198120</xdr:rowOff>
                  </to>
                </anchor>
              </controlPr>
            </control>
          </mc:Choice>
        </mc:AlternateContent>
        <mc:AlternateContent xmlns:mc="http://schemas.openxmlformats.org/markup-compatibility/2006">
          <mc:Choice Requires="x14">
            <control shapeId="1065" r:id="rId11" name="Option Button 41">
              <controlPr defaultSize="0" autoFill="0" autoLine="0" autoPict="0">
                <anchor moveWithCells="1">
                  <from>
                    <xdr:col>27</xdr:col>
                    <xdr:colOff>114300</xdr:colOff>
                    <xdr:row>41</xdr:row>
                    <xdr:rowOff>38100</xdr:rowOff>
                  </from>
                  <to>
                    <xdr:col>29</xdr:col>
                    <xdr:colOff>68580</xdr:colOff>
                    <xdr:row>41</xdr:row>
                    <xdr:rowOff>198120</xdr:rowOff>
                  </to>
                </anchor>
              </controlPr>
            </control>
          </mc:Choice>
        </mc:AlternateContent>
        <mc:AlternateContent xmlns:mc="http://schemas.openxmlformats.org/markup-compatibility/2006">
          <mc:Choice Requires="x14">
            <control shapeId="1066" r:id="rId12" name="Option Button 42">
              <controlPr defaultSize="0" autoFill="0" autoLine="0" autoPict="0">
                <anchor moveWithCells="1">
                  <from>
                    <xdr:col>30</xdr:col>
                    <xdr:colOff>30480</xdr:colOff>
                    <xdr:row>41</xdr:row>
                    <xdr:rowOff>38100</xdr:rowOff>
                  </from>
                  <to>
                    <xdr:col>32</xdr:col>
                    <xdr:colOff>83820</xdr:colOff>
                    <xdr:row>41</xdr:row>
                    <xdr:rowOff>198120</xdr:rowOff>
                  </to>
                </anchor>
              </controlPr>
            </control>
          </mc:Choice>
        </mc:AlternateContent>
        <mc:AlternateContent xmlns:mc="http://schemas.openxmlformats.org/markup-compatibility/2006">
          <mc:Choice Requires="x14">
            <control shapeId="1067" r:id="rId13" name="Option Button 43">
              <controlPr defaultSize="0" autoFill="0" autoLine="0" autoPict="0">
                <anchor moveWithCells="1">
                  <from>
                    <xdr:col>27</xdr:col>
                    <xdr:colOff>114300</xdr:colOff>
                    <xdr:row>42</xdr:row>
                    <xdr:rowOff>45720</xdr:rowOff>
                  </from>
                  <to>
                    <xdr:col>29</xdr:col>
                    <xdr:colOff>68580</xdr:colOff>
                    <xdr:row>42</xdr:row>
                    <xdr:rowOff>213360</xdr:rowOff>
                  </to>
                </anchor>
              </controlPr>
            </control>
          </mc:Choice>
        </mc:AlternateContent>
        <mc:AlternateContent xmlns:mc="http://schemas.openxmlformats.org/markup-compatibility/2006">
          <mc:Choice Requires="x14">
            <control shapeId="1068" r:id="rId14" name="Option Button 44">
              <controlPr defaultSize="0" autoFill="0" autoLine="0" autoPict="0">
                <anchor moveWithCells="1">
                  <from>
                    <xdr:col>30</xdr:col>
                    <xdr:colOff>30480</xdr:colOff>
                    <xdr:row>42</xdr:row>
                    <xdr:rowOff>45720</xdr:rowOff>
                  </from>
                  <to>
                    <xdr:col>32</xdr:col>
                    <xdr:colOff>83820</xdr:colOff>
                    <xdr:row>42</xdr:row>
                    <xdr:rowOff>213360</xdr:rowOff>
                  </to>
                </anchor>
              </controlPr>
            </control>
          </mc:Choice>
        </mc:AlternateContent>
        <mc:AlternateContent xmlns:mc="http://schemas.openxmlformats.org/markup-compatibility/2006">
          <mc:Choice Requires="x14">
            <control shapeId="1069" r:id="rId15" name="Group Box 45">
              <controlPr defaultSize="0" autoFill="0" autoPict="0">
                <anchor moveWithCells="1">
                  <from>
                    <xdr:col>27</xdr:col>
                    <xdr:colOff>7620</xdr:colOff>
                    <xdr:row>40</xdr:row>
                    <xdr:rowOff>0</xdr:rowOff>
                  </from>
                  <to>
                    <xdr:col>37</xdr:col>
                    <xdr:colOff>0</xdr:colOff>
                    <xdr:row>41</xdr:row>
                    <xdr:rowOff>7620</xdr:rowOff>
                  </to>
                </anchor>
              </controlPr>
            </control>
          </mc:Choice>
        </mc:AlternateContent>
        <mc:AlternateContent xmlns:mc="http://schemas.openxmlformats.org/markup-compatibility/2006">
          <mc:Choice Requires="x14">
            <control shapeId="1070" r:id="rId16" name="Group Box 46">
              <controlPr defaultSize="0" autoFill="0" autoPict="0">
                <anchor moveWithCells="1">
                  <from>
                    <xdr:col>27</xdr:col>
                    <xdr:colOff>7620</xdr:colOff>
                    <xdr:row>41</xdr:row>
                    <xdr:rowOff>22860</xdr:rowOff>
                  </from>
                  <to>
                    <xdr:col>37</xdr:col>
                    <xdr:colOff>0</xdr:colOff>
                    <xdr:row>42</xdr:row>
                    <xdr:rowOff>22860</xdr:rowOff>
                  </to>
                </anchor>
              </controlPr>
            </control>
          </mc:Choice>
        </mc:AlternateContent>
        <mc:AlternateContent xmlns:mc="http://schemas.openxmlformats.org/markup-compatibility/2006">
          <mc:Choice Requires="x14">
            <control shapeId="1071" r:id="rId17" name="Group Box 47">
              <controlPr defaultSize="0" autoFill="0" autoPict="0">
                <anchor moveWithCells="1">
                  <from>
                    <xdr:col>27</xdr:col>
                    <xdr:colOff>7620</xdr:colOff>
                    <xdr:row>42</xdr:row>
                    <xdr:rowOff>22860</xdr:rowOff>
                  </from>
                  <to>
                    <xdr:col>37</xdr:col>
                    <xdr:colOff>0</xdr:colOff>
                    <xdr:row>43</xdr:row>
                    <xdr:rowOff>7620</xdr:rowOff>
                  </to>
                </anchor>
              </controlPr>
            </control>
          </mc:Choice>
        </mc:AlternateContent>
        <mc:AlternateContent xmlns:mc="http://schemas.openxmlformats.org/markup-compatibility/2006">
          <mc:Choice Requires="x14">
            <control shapeId="1072" r:id="rId18" name="Option Button 48">
              <controlPr defaultSize="0" autoFill="0" autoLine="0" autoPict="0">
                <anchor moveWithCells="1">
                  <from>
                    <xdr:col>27</xdr:col>
                    <xdr:colOff>99060</xdr:colOff>
                    <xdr:row>52</xdr:row>
                    <xdr:rowOff>30480</xdr:rowOff>
                  </from>
                  <to>
                    <xdr:col>29</xdr:col>
                    <xdr:colOff>45720</xdr:colOff>
                    <xdr:row>52</xdr:row>
                    <xdr:rowOff>190500</xdr:rowOff>
                  </to>
                </anchor>
              </controlPr>
            </control>
          </mc:Choice>
        </mc:AlternateContent>
        <mc:AlternateContent xmlns:mc="http://schemas.openxmlformats.org/markup-compatibility/2006">
          <mc:Choice Requires="x14">
            <control shapeId="1073" r:id="rId19" name="Option Button 49">
              <controlPr defaultSize="0" autoFill="0" autoLine="0" autoPict="0">
                <anchor moveWithCells="1">
                  <from>
                    <xdr:col>30</xdr:col>
                    <xdr:colOff>22860</xdr:colOff>
                    <xdr:row>52</xdr:row>
                    <xdr:rowOff>30480</xdr:rowOff>
                  </from>
                  <to>
                    <xdr:col>32</xdr:col>
                    <xdr:colOff>76200</xdr:colOff>
                    <xdr:row>52</xdr:row>
                    <xdr:rowOff>190500</xdr:rowOff>
                  </to>
                </anchor>
              </controlPr>
            </control>
          </mc:Choice>
        </mc:AlternateContent>
        <mc:AlternateContent xmlns:mc="http://schemas.openxmlformats.org/markup-compatibility/2006">
          <mc:Choice Requires="x14">
            <control shapeId="1074" r:id="rId20" name="Group Box 50">
              <controlPr defaultSize="0" autoFill="0" autoPict="0">
                <anchor moveWithCells="1">
                  <from>
                    <xdr:col>27</xdr:col>
                    <xdr:colOff>0</xdr:colOff>
                    <xdr:row>51</xdr:row>
                    <xdr:rowOff>175260</xdr:rowOff>
                  </from>
                  <to>
                    <xdr:col>33</xdr:col>
                    <xdr:colOff>0</xdr:colOff>
                    <xdr:row>53</xdr:row>
                    <xdr:rowOff>0</xdr:rowOff>
                  </to>
                </anchor>
              </controlPr>
            </control>
          </mc:Choice>
        </mc:AlternateContent>
        <mc:AlternateContent xmlns:mc="http://schemas.openxmlformats.org/markup-compatibility/2006">
          <mc:Choice Requires="x14">
            <control shapeId="1075" r:id="rId21" name="Option Button 51">
              <controlPr defaultSize="0" autoFill="0" autoLine="0" autoPict="0">
                <anchor moveWithCells="1">
                  <from>
                    <xdr:col>8</xdr:col>
                    <xdr:colOff>182880</xdr:colOff>
                    <xdr:row>55</xdr:row>
                    <xdr:rowOff>38100</xdr:rowOff>
                  </from>
                  <to>
                    <xdr:col>10</xdr:col>
                    <xdr:colOff>228600</xdr:colOff>
                    <xdr:row>55</xdr:row>
                    <xdr:rowOff>198120</xdr:rowOff>
                  </to>
                </anchor>
              </controlPr>
            </control>
          </mc:Choice>
        </mc:AlternateContent>
        <mc:AlternateContent xmlns:mc="http://schemas.openxmlformats.org/markup-compatibility/2006">
          <mc:Choice Requires="x14">
            <control shapeId="1076" r:id="rId22" name="Option Button 52">
              <controlPr defaultSize="0" autoFill="0" autoLine="0" autoPict="0">
                <anchor moveWithCells="1">
                  <from>
                    <xdr:col>10</xdr:col>
                    <xdr:colOff>304800</xdr:colOff>
                    <xdr:row>55</xdr:row>
                    <xdr:rowOff>38100</xdr:rowOff>
                  </from>
                  <to>
                    <xdr:col>13</xdr:col>
                    <xdr:colOff>22860</xdr:colOff>
                    <xdr:row>55</xdr:row>
                    <xdr:rowOff>198120</xdr:rowOff>
                  </to>
                </anchor>
              </controlPr>
            </control>
          </mc:Choice>
        </mc:AlternateContent>
        <mc:AlternateContent xmlns:mc="http://schemas.openxmlformats.org/markup-compatibility/2006">
          <mc:Choice Requires="x14">
            <control shapeId="1077" r:id="rId23" name="Group Box 53">
              <controlPr defaultSize="0" autoFill="0" autoPict="0">
                <anchor moveWithCells="1">
                  <from>
                    <xdr:col>8</xdr:col>
                    <xdr:colOff>22860</xdr:colOff>
                    <xdr:row>54</xdr:row>
                    <xdr:rowOff>83820</xdr:rowOff>
                  </from>
                  <to>
                    <xdr:col>14</xdr:col>
                    <xdr:colOff>7620</xdr:colOff>
                    <xdr:row>56</xdr:row>
                    <xdr:rowOff>0</xdr:rowOff>
                  </to>
                </anchor>
              </controlPr>
            </control>
          </mc:Choice>
        </mc:AlternateContent>
        <mc:AlternateContent xmlns:mc="http://schemas.openxmlformats.org/markup-compatibility/2006">
          <mc:Choice Requires="x14">
            <control shapeId="1078" r:id="rId24" name="Option Button 54">
              <controlPr defaultSize="0" autoFill="0" autoLine="0" autoPict="0">
                <anchor moveWithCells="1">
                  <from>
                    <xdr:col>11</xdr:col>
                    <xdr:colOff>121920</xdr:colOff>
                    <xdr:row>59</xdr:row>
                    <xdr:rowOff>38100</xdr:rowOff>
                  </from>
                  <to>
                    <xdr:col>13</xdr:col>
                    <xdr:colOff>175260</xdr:colOff>
                    <xdr:row>59</xdr:row>
                    <xdr:rowOff>213360</xdr:rowOff>
                  </to>
                </anchor>
              </controlPr>
            </control>
          </mc:Choice>
        </mc:AlternateContent>
        <mc:AlternateContent xmlns:mc="http://schemas.openxmlformats.org/markup-compatibility/2006">
          <mc:Choice Requires="x14">
            <control shapeId="1079" r:id="rId25" name="Option Button 55">
              <controlPr defaultSize="0" autoFill="0" autoLine="0" autoPict="0">
                <anchor moveWithCells="1">
                  <from>
                    <xdr:col>14</xdr:col>
                    <xdr:colOff>38100</xdr:colOff>
                    <xdr:row>59</xdr:row>
                    <xdr:rowOff>38100</xdr:rowOff>
                  </from>
                  <to>
                    <xdr:col>16</xdr:col>
                    <xdr:colOff>38100</xdr:colOff>
                    <xdr:row>59</xdr:row>
                    <xdr:rowOff>213360</xdr:rowOff>
                  </to>
                </anchor>
              </controlPr>
            </control>
          </mc:Choice>
        </mc:AlternateContent>
        <mc:AlternateContent xmlns:mc="http://schemas.openxmlformats.org/markup-compatibility/2006">
          <mc:Choice Requires="x14">
            <control shapeId="1080" r:id="rId26" name="Group Box 56">
              <controlPr defaultSize="0" autoFill="0" autoPict="0">
                <anchor moveWithCells="1">
                  <from>
                    <xdr:col>11</xdr:col>
                    <xdr:colOff>0</xdr:colOff>
                    <xdr:row>59</xdr:row>
                    <xdr:rowOff>0</xdr:rowOff>
                  </from>
                  <to>
                    <xdr:col>16</xdr:col>
                    <xdr:colOff>236220</xdr:colOff>
                    <xdr:row>60</xdr:row>
                    <xdr:rowOff>0</xdr:rowOff>
                  </to>
                </anchor>
              </controlPr>
            </control>
          </mc:Choice>
        </mc:AlternateContent>
        <mc:AlternateContent xmlns:mc="http://schemas.openxmlformats.org/markup-compatibility/2006">
          <mc:Choice Requires="x14">
            <control shapeId="1085" r:id="rId27" name="Check Box 61">
              <controlPr defaultSize="0" autoFill="0" autoLine="0" autoPict="0">
                <anchor moveWithCells="1">
                  <from>
                    <xdr:col>1</xdr:col>
                    <xdr:colOff>83820</xdr:colOff>
                    <xdr:row>100</xdr:row>
                    <xdr:rowOff>38100</xdr:rowOff>
                  </from>
                  <to>
                    <xdr:col>2</xdr:col>
                    <xdr:colOff>106680</xdr:colOff>
                    <xdr:row>100</xdr:row>
                    <xdr:rowOff>182880</xdr:rowOff>
                  </to>
                </anchor>
              </controlPr>
            </control>
          </mc:Choice>
        </mc:AlternateContent>
        <mc:AlternateContent xmlns:mc="http://schemas.openxmlformats.org/markup-compatibility/2006">
          <mc:Choice Requires="x14">
            <control shapeId="1086" r:id="rId28" name="Check Box 62">
              <controlPr defaultSize="0" autoFill="0" autoLine="0" autoPict="0">
                <anchor moveWithCells="1">
                  <from>
                    <xdr:col>1</xdr:col>
                    <xdr:colOff>83820</xdr:colOff>
                    <xdr:row>102</xdr:row>
                    <xdr:rowOff>38100</xdr:rowOff>
                  </from>
                  <to>
                    <xdr:col>2</xdr:col>
                    <xdr:colOff>106680</xdr:colOff>
                    <xdr:row>102</xdr:row>
                    <xdr:rowOff>190500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8</xdr:col>
                    <xdr:colOff>121920</xdr:colOff>
                    <xdr:row>83</xdr:row>
                    <xdr:rowOff>152400</xdr:rowOff>
                  </from>
                  <to>
                    <xdr:col>9</xdr:col>
                    <xdr:colOff>160020</xdr:colOff>
                    <xdr:row>85</xdr:row>
                    <xdr:rowOff>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8</xdr:col>
                    <xdr:colOff>121920</xdr:colOff>
                    <xdr:row>84</xdr:row>
                    <xdr:rowOff>175260</xdr:rowOff>
                  </from>
                  <to>
                    <xdr:col>9</xdr:col>
                    <xdr:colOff>160020</xdr:colOff>
                    <xdr:row>86</xdr:row>
                    <xdr:rowOff>7620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8</xdr:col>
                    <xdr:colOff>121920</xdr:colOff>
                    <xdr:row>86</xdr:row>
                    <xdr:rowOff>137160</xdr:rowOff>
                  </from>
                  <to>
                    <xdr:col>9</xdr:col>
                    <xdr:colOff>160020</xdr:colOff>
                    <xdr:row>87</xdr:row>
                    <xdr:rowOff>160020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8</xdr:col>
                    <xdr:colOff>121920</xdr:colOff>
                    <xdr:row>87</xdr:row>
                    <xdr:rowOff>152400</xdr:rowOff>
                  </from>
                  <to>
                    <xdr:col>9</xdr:col>
                    <xdr:colOff>160020</xdr:colOff>
                    <xdr:row>89</xdr:row>
                    <xdr:rowOff>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8</xdr:col>
                    <xdr:colOff>121920</xdr:colOff>
                    <xdr:row>89</xdr:row>
                    <xdr:rowOff>228600</xdr:rowOff>
                  </from>
                  <to>
                    <xdr:col>9</xdr:col>
                    <xdr:colOff>160020</xdr:colOff>
                    <xdr:row>91</xdr:row>
                    <xdr:rowOff>7620</xdr:rowOff>
                  </to>
                </anchor>
              </controlPr>
            </control>
          </mc:Choice>
        </mc:AlternateContent>
        <mc:AlternateContent xmlns:mc="http://schemas.openxmlformats.org/markup-compatibility/2006">
          <mc:Choice Requires="x14">
            <control shapeId="1104" r:id="rId34" name="Check Box 80">
              <controlPr defaultSize="0" autoFill="0" autoLine="0" autoPict="0">
                <anchor moveWithCells="1">
                  <from>
                    <xdr:col>1</xdr:col>
                    <xdr:colOff>83820</xdr:colOff>
                    <xdr:row>101</xdr:row>
                    <xdr:rowOff>45720</xdr:rowOff>
                  </from>
                  <to>
                    <xdr:col>2</xdr:col>
                    <xdr:colOff>106680</xdr:colOff>
                    <xdr:row>101</xdr:row>
                    <xdr:rowOff>190500</xdr:rowOff>
                  </to>
                </anchor>
              </controlPr>
            </control>
          </mc:Choice>
        </mc:AlternateContent>
        <mc:AlternateContent xmlns:mc="http://schemas.openxmlformats.org/markup-compatibility/2006">
          <mc:Choice Requires="x14">
            <control shapeId="1105" r:id="rId35" name="Check Box 81">
              <controlPr defaultSize="0" autoFill="0" autoLine="0" autoPict="0">
                <anchor moveWithCells="1">
                  <from>
                    <xdr:col>1</xdr:col>
                    <xdr:colOff>83820</xdr:colOff>
                    <xdr:row>104</xdr:row>
                    <xdr:rowOff>30480</xdr:rowOff>
                  </from>
                  <to>
                    <xdr:col>2</xdr:col>
                    <xdr:colOff>106680</xdr:colOff>
                    <xdr:row>104</xdr:row>
                    <xdr:rowOff>175260</xdr:rowOff>
                  </to>
                </anchor>
              </controlPr>
            </control>
          </mc:Choice>
        </mc:AlternateContent>
        <mc:AlternateContent xmlns:mc="http://schemas.openxmlformats.org/markup-compatibility/2006">
          <mc:Choice Requires="x14">
            <control shapeId="1107" r:id="rId36" name="Check Box 83">
              <controlPr defaultSize="0" autoFill="0" autoLine="0" autoPict="0">
                <anchor moveWithCells="1">
                  <from>
                    <xdr:col>16</xdr:col>
                    <xdr:colOff>30480</xdr:colOff>
                    <xdr:row>11</xdr:row>
                    <xdr:rowOff>0</xdr:rowOff>
                  </from>
                  <to>
                    <xdr:col>20</xdr:col>
                    <xdr:colOff>76200</xdr:colOff>
                    <xdr:row>12</xdr:row>
                    <xdr:rowOff>22860</xdr:rowOff>
                  </to>
                </anchor>
              </controlPr>
            </control>
          </mc:Choice>
        </mc:AlternateContent>
        <mc:AlternateContent xmlns:mc="http://schemas.openxmlformats.org/markup-compatibility/2006">
          <mc:Choice Requires="x14">
            <control shapeId="1108" r:id="rId37" name="Check Box 84">
              <controlPr defaultSize="0" autoFill="0" autoLine="0" autoPict="0">
                <anchor moveWithCells="1">
                  <from>
                    <xdr:col>24</xdr:col>
                    <xdr:colOff>312420</xdr:colOff>
                    <xdr:row>10</xdr:row>
                    <xdr:rowOff>236220</xdr:rowOff>
                  </from>
                  <to>
                    <xdr:col>29</xdr:col>
                    <xdr:colOff>45720</xdr:colOff>
                    <xdr:row>12</xdr:row>
                    <xdr:rowOff>7620</xdr:rowOff>
                  </to>
                </anchor>
              </controlPr>
            </control>
          </mc:Choice>
        </mc:AlternateContent>
        <mc:AlternateContent xmlns:mc="http://schemas.openxmlformats.org/markup-compatibility/2006">
          <mc:Choice Requires="x14">
            <control shapeId="1110" r:id="rId38" name="Check Box 86">
              <controlPr defaultSize="0" autoFill="0" autoLine="0" autoPict="0">
                <anchor moveWithCells="1">
                  <from>
                    <xdr:col>1</xdr:col>
                    <xdr:colOff>83820</xdr:colOff>
                    <xdr:row>103</xdr:row>
                    <xdr:rowOff>38100</xdr:rowOff>
                  </from>
                  <to>
                    <xdr:col>2</xdr:col>
                    <xdr:colOff>106680</xdr:colOff>
                    <xdr:row>103</xdr:row>
                    <xdr:rowOff>190500</xdr:rowOff>
                  </to>
                </anchor>
              </controlPr>
            </control>
          </mc:Choice>
        </mc:AlternateContent>
        <mc:AlternateContent xmlns:mc="http://schemas.openxmlformats.org/markup-compatibility/2006">
          <mc:Choice Requires="x14">
            <control shapeId="1026" r:id="rId39" name="Check Box 2">
              <controlPr defaultSize="0" autoFill="0" autoLine="0" autoPict="0">
                <anchor moveWithCells="1">
                  <from>
                    <xdr:col>12</xdr:col>
                    <xdr:colOff>175260</xdr:colOff>
                    <xdr:row>63</xdr:row>
                    <xdr:rowOff>7620</xdr:rowOff>
                  </from>
                  <to>
                    <xdr:col>14</xdr:col>
                    <xdr:colOff>0</xdr:colOff>
                    <xdr:row>64</xdr:row>
                    <xdr:rowOff>0</xdr:rowOff>
                  </to>
                </anchor>
              </controlPr>
            </control>
          </mc:Choice>
        </mc:AlternateContent>
        <mc:AlternateContent xmlns:mc="http://schemas.openxmlformats.org/markup-compatibility/2006">
          <mc:Choice Requires="x14">
            <control shapeId="1081" r:id="rId40" name="Check Box 57">
              <controlPr defaultSize="0" autoFill="0" autoLine="0" autoPict="0">
                <anchor moveWithCells="1">
                  <from>
                    <xdr:col>7</xdr:col>
                    <xdr:colOff>175260</xdr:colOff>
                    <xdr:row>63</xdr:row>
                    <xdr:rowOff>7620</xdr:rowOff>
                  </from>
                  <to>
                    <xdr:col>9</xdr:col>
                    <xdr:colOff>0</xdr:colOff>
                    <xdr:row>64</xdr:row>
                    <xdr:rowOff>0</xdr:rowOff>
                  </to>
                </anchor>
              </controlPr>
            </control>
          </mc:Choice>
        </mc:AlternateContent>
        <mc:AlternateContent xmlns:mc="http://schemas.openxmlformats.org/markup-compatibility/2006">
          <mc:Choice Requires="x14">
            <control shapeId="1113" r:id="rId41" name="Option Button 89">
              <controlPr defaultSize="0" autoFill="0" autoLine="0" autoPict="0">
                <anchor moveWithCells="1">
                  <from>
                    <xdr:col>34</xdr:col>
                    <xdr:colOff>45720</xdr:colOff>
                    <xdr:row>40</xdr:row>
                    <xdr:rowOff>45720</xdr:rowOff>
                  </from>
                  <to>
                    <xdr:col>36</xdr:col>
                    <xdr:colOff>106680</xdr:colOff>
                    <xdr:row>40</xdr:row>
                    <xdr:rowOff>213360</xdr:rowOff>
                  </to>
                </anchor>
              </controlPr>
            </control>
          </mc:Choice>
        </mc:AlternateContent>
        <mc:AlternateContent xmlns:mc="http://schemas.openxmlformats.org/markup-compatibility/2006">
          <mc:Choice Requires="x14">
            <control shapeId="1114" r:id="rId42" name="Option Button 90">
              <controlPr defaultSize="0" autoFill="0" autoLine="0" autoPict="0">
                <anchor moveWithCells="1">
                  <from>
                    <xdr:col>34</xdr:col>
                    <xdr:colOff>38100</xdr:colOff>
                    <xdr:row>41</xdr:row>
                    <xdr:rowOff>60960</xdr:rowOff>
                  </from>
                  <to>
                    <xdr:col>36</xdr:col>
                    <xdr:colOff>99060</xdr:colOff>
                    <xdr:row>41</xdr:row>
                    <xdr:rowOff>220980</xdr:rowOff>
                  </to>
                </anchor>
              </controlPr>
            </control>
          </mc:Choice>
        </mc:AlternateContent>
        <mc:AlternateContent xmlns:mc="http://schemas.openxmlformats.org/markup-compatibility/2006">
          <mc:Choice Requires="x14">
            <control shapeId="1116" r:id="rId43" name="Option Button 92">
              <controlPr defaultSize="0" autoFill="0" autoLine="0" autoPict="0">
                <anchor moveWithCells="1">
                  <from>
                    <xdr:col>34</xdr:col>
                    <xdr:colOff>45720</xdr:colOff>
                    <xdr:row>42</xdr:row>
                    <xdr:rowOff>60960</xdr:rowOff>
                  </from>
                  <to>
                    <xdr:col>36</xdr:col>
                    <xdr:colOff>106680</xdr:colOff>
                    <xdr:row>42</xdr:row>
                    <xdr:rowOff>220980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9AECC-2FC3-4AC1-9DD9-8E3D3B6B1A50}">
  <sheetPr codeName="Feuil2">
    <pageSetUpPr fitToPage="1"/>
  </sheetPr>
  <dimension ref="A1:X72"/>
  <sheetViews>
    <sheetView zoomScaleNormal="100" workbookViewId="0">
      <selection activeCell="S18" sqref="S18"/>
    </sheetView>
  </sheetViews>
  <sheetFormatPr baseColWidth="10" defaultColWidth="0" defaultRowHeight="0" customHeight="1" zeroHeight="1" x14ac:dyDescent="0.4"/>
  <cols>
    <col min="1" max="1" width="4.109375" style="55" customWidth="1"/>
    <col min="2" max="2" width="11.44140625" style="55" customWidth="1"/>
    <col min="3" max="3" width="10.6640625" style="55" customWidth="1"/>
    <col min="4" max="4" width="5.109375" style="55" customWidth="1"/>
    <col min="5" max="5" width="5.109375" style="56" customWidth="1"/>
    <col min="6" max="6" width="3.33203125" style="56" customWidth="1"/>
    <col min="7" max="8" width="4.88671875" style="56" customWidth="1"/>
    <col min="9" max="19" width="11.44140625" style="56" customWidth="1"/>
    <col min="20" max="20" width="13.88671875" style="56" customWidth="1"/>
    <col min="21" max="24" width="0" style="55" hidden="1" customWidth="1"/>
    <col min="25" max="16384" width="11.44140625" style="55" hidden="1"/>
  </cols>
  <sheetData>
    <row r="1" spans="2:20" ht="21" x14ac:dyDescent="0.4"/>
    <row r="2" spans="2:20" ht="18.75" customHeight="1" x14ac:dyDescent="0.35">
      <c r="E2" s="84" t="s">
        <v>150</v>
      </c>
      <c r="F2" s="84"/>
      <c r="G2" s="84"/>
      <c r="H2" s="84"/>
      <c r="I2" s="84"/>
      <c r="J2" s="84"/>
      <c r="K2" s="84"/>
      <c r="L2" s="84"/>
      <c r="M2" s="84"/>
      <c r="N2" s="84"/>
      <c r="O2" s="84"/>
      <c r="P2" s="84"/>
      <c r="Q2" s="84"/>
      <c r="R2" s="84"/>
      <c r="S2" s="84"/>
      <c r="T2" s="57"/>
    </row>
    <row r="3" spans="2:20" ht="18.75" customHeight="1" x14ac:dyDescent="0.35">
      <c r="E3" s="84"/>
      <c r="F3" s="84"/>
      <c r="G3" s="84"/>
      <c r="H3" s="84"/>
      <c r="I3" s="84"/>
      <c r="J3" s="84"/>
      <c r="K3" s="84"/>
      <c r="L3" s="84"/>
      <c r="M3" s="84"/>
      <c r="N3" s="84"/>
      <c r="O3" s="84"/>
      <c r="P3" s="84"/>
      <c r="Q3" s="84"/>
      <c r="R3" s="84"/>
      <c r="S3" s="84"/>
      <c r="T3" s="57"/>
    </row>
    <row r="4" spans="2:20" ht="18.75" customHeight="1" x14ac:dyDescent="0.35">
      <c r="E4" s="84"/>
      <c r="F4" s="84"/>
      <c r="G4" s="84"/>
      <c r="H4" s="84"/>
      <c r="I4" s="84"/>
      <c r="J4" s="84"/>
      <c r="K4" s="84"/>
      <c r="L4" s="84"/>
      <c r="M4" s="84"/>
      <c r="N4" s="84"/>
      <c r="O4" s="84"/>
      <c r="P4" s="84"/>
      <c r="Q4" s="84"/>
      <c r="R4" s="84"/>
      <c r="S4" s="84"/>
      <c r="T4" s="57"/>
    </row>
    <row r="5" spans="2:20" ht="21.6" thickBot="1" x14ac:dyDescent="0.45">
      <c r="B5" s="58"/>
      <c r="C5" s="58"/>
      <c r="D5" s="58"/>
      <c r="E5" s="59"/>
      <c r="F5" s="59"/>
      <c r="G5" s="59"/>
      <c r="H5" s="59"/>
      <c r="I5" s="59"/>
      <c r="J5" s="59"/>
      <c r="K5" s="59"/>
      <c r="L5" s="59"/>
      <c r="M5" s="59"/>
      <c r="N5" s="59"/>
      <c r="O5" s="75" t="s">
        <v>298</v>
      </c>
      <c r="P5" s="85" t="s">
        <v>299</v>
      </c>
      <c r="Q5" s="85"/>
      <c r="R5" s="85"/>
      <c r="S5" s="85"/>
    </row>
    <row r="6" spans="2:20" ht="21" x14ac:dyDescent="0.4"/>
    <row r="7" spans="2:20" ht="21" x14ac:dyDescent="0.4">
      <c r="B7" s="86" t="s">
        <v>151</v>
      </c>
      <c r="C7" s="87"/>
      <c r="E7" s="60" t="s">
        <v>152</v>
      </c>
    </row>
    <row r="8" spans="2:20" ht="21" x14ac:dyDescent="0.4">
      <c r="B8" s="88"/>
      <c r="C8" s="89"/>
      <c r="E8" s="61" t="s">
        <v>153</v>
      </c>
    </row>
    <row r="9" spans="2:20" ht="6" customHeight="1" x14ac:dyDescent="0.4">
      <c r="B9" s="88"/>
      <c r="C9" s="89"/>
      <c r="E9" s="61"/>
    </row>
    <row r="10" spans="2:20" ht="18.75" customHeight="1" x14ac:dyDescent="0.4">
      <c r="B10" s="88"/>
      <c r="C10" s="89"/>
      <c r="E10" s="62" t="s">
        <v>128</v>
      </c>
      <c r="F10" s="83" t="s">
        <v>154</v>
      </c>
      <c r="G10" s="83"/>
      <c r="H10" s="83"/>
      <c r="I10" s="83"/>
      <c r="J10" s="83"/>
      <c r="K10" s="83"/>
      <c r="L10" s="83"/>
      <c r="M10" s="83"/>
      <c r="N10" s="83"/>
      <c r="O10" s="83"/>
      <c r="P10" s="83"/>
      <c r="Q10" s="83"/>
      <c r="R10" s="83"/>
      <c r="S10" s="83"/>
      <c r="T10" s="63"/>
    </row>
    <row r="11" spans="2:20" ht="18.75" customHeight="1" x14ac:dyDescent="0.4">
      <c r="B11" s="88"/>
      <c r="C11" s="89"/>
      <c r="E11" s="62"/>
      <c r="F11" s="83"/>
      <c r="G11" s="83"/>
      <c r="H11" s="83"/>
      <c r="I11" s="83"/>
      <c r="J11" s="83"/>
      <c r="K11" s="83"/>
      <c r="L11" s="83"/>
      <c r="M11" s="83"/>
      <c r="N11" s="83"/>
      <c r="O11" s="83"/>
      <c r="P11" s="83"/>
      <c r="Q11" s="83"/>
      <c r="R11" s="83"/>
      <c r="S11" s="83"/>
      <c r="T11" s="63"/>
    </row>
    <row r="12" spans="2:20" ht="18.75" customHeight="1" x14ac:dyDescent="0.4">
      <c r="B12" s="88"/>
      <c r="C12" s="89"/>
      <c r="E12" s="62"/>
      <c r="F12" s="83"/>
      <c r="G12" s="83"/>
      <c r="H12" s="83"/>
      <c r="I12" s="83"/>
      <c r="J12" s="83"/>
      <c r="K12" s="83"/>
      <c r="L12" s="83"/>
      <c r="M12" s="83"/>
      <c r="N12" s="83"/>
      <c r="O12" s="83"/>
      <c r="P12" s="83"/>
      <c r="Q12" s="83"/>
      <c r="R12" s="83"/>
      <c r="S12" s="83"/>
      <c r="T12" s="63"/>
    </row>
    <row r="13" spans="2:20" ht="21" x14ac:dyDescent="0.35">
      <c r="B13" s="88"/>
      <c r="C13" s="89"/>
      <c r="E13" s="64"/>
      <c r="F13" s="83"/>
      <c r="G13" s="83"/>
      <c r="H13" s="83"/>
      <c r="I13" s="83"/>
      <c r="J13" s="83"/>
      <c r="K13" s="83"/>
      <c r="L13" s="83"/>
      <c r="M13" s="83"/>
      <c r="N13" s="83"/>
      <c r="O13" s="83"/>
      <c r="P13" s="83"/>
      <c r="Q13" s="83"/>
      <c r="R13" s="83"/>
      <c r="S13" s="83"/>
      <c r="T13" s="63"/>
    </row>
    <row r="14" spans="2:20" ht="5.25" customHeight="1" x14ac:dyDescent="0.35">
      <c r="B14" s="88"/>
      <c r="C14" s="89"/>
      <c r="E14" s="64"/>
      <c r="F14" s="65"/>
      <c r="G14" s="65"/>
      <c r="H14" s="65"/>
      <c r="I14" s="65"/>
      <c r="J14" s="65"/>
      <c r="K14" s="65"/>
      <c r="L14" s="65"/>
      <c r="M14" s="65"/>
      <c r="N14" s="65"/>
      <c r="O14" s="65"/>
      <c r="P14" s="65"/>
      <c r="Q14" s="65"/>
      <c r="R14" s="65"/>
      <c r="S14" s="65"/>
      <c r="T14" s="65"/>
    </row>
    <row r="15" spans="2:20" ht="18.75" customHeight="1" x14ac:dyDescent="0.4">
      <c r="B15" s="88"/>
      <c r="C15" s="89"/>
      <c r="E15" s="62" t="s">
        <v>130</v>
      </c>
      <c r="F15" s="83" t="s">
        <v>155</v>
      </c>
      <c r="G15" s="83"/>
      <c r="H15" s="83"/>
      <c r="I15" s="83"/>
      <c r="J15" s="83"/>
      <c r="K15" s="83"/>
      <c r="L15" s="83"/>
      <c r="M15" s="83"/>
      <c r="N15" s="83"/>
      <c r="O15" s="83"/>
      <c r="P15" s="83"/>
      <c r="Q15" s="83"/>
      <c r="R15" s="83"/>
      <c r="S15" s="83"/>
      <c r="T15" s="63"/>
    </row>
    <row r="16" spans="2:20" ht="18.75" customHeight="1" x14ac:dyDescent="0.4">
      <c r="B16" s="88"/>
      <c r="C16" s="89"/>
      <c r="E16" s="62"/>
      <c r="F16" s="83"/>
      <c r="G16" s="83"/>
      <c r="H16" s="83"/>
      <c r="I16" s="83"/>
      <c r="J16" s="83"/>
      <c r="K16" s="83"/>
      <c r="L16" s="83"/>
      <c r="M16" s="83"/>
      <c r="N16" s="83"/>
      <c r="O16" s="83"/>
      <c r="P16" s="83"/>
      <c r="Q16" s="83"/>
      <c r="R16" s="83"/>
      <c r="S16" s="83"/>
      <c r="T16" s="63"/>
    </row>
    <row r="17" spans="2:20" ht="21" x14ac:dyDescent="0.35">
      <c r="B17" s="90"/>
      <c r="C17" s="91"/>
      <c r="E17" s="64"/>
      <c r="F17" s="83"/>
      <c r="G17" s="83"/>
      <c r="H17" s="83"/>
      <c r="I17" s="83"/>
      <c r="J17" s="83"/>
      <c r="K17" s="83"/>
      <c r="L17" s="83"/>
      <c r="M17" s="83"/>
      <c r="N17" s="83"/>
      <c r="O17" s="83"/>
      <c r="P17" s="83"/>
      <c r="Q17" s="83"/>
      <c r="R17" s="83"/>
      <c r="S17" s="83"/>
      <c r="T17" s="63"/>
    </row>
    <row r="18" spans="2:20" ht="21" x14ac:dyDescent="0.4"/>
    <row r="19" spans="2:20" ht="21" x14ac:dyDescent="0.4">
      <c r="B19" s="77"/>
      <c r="C19" s="78"/>
      <c r="E19" s="60" t="s">
        <v>156</v>
      </c>
    </row>
    <row r="20" spans="2:20" ht="21" x14ac:dyDescent="0.4">
      <c r="B20" s="79"/>
      <c r="C20" s="80"/>
      <c r="E20" s="61" t="s">
        <v>153</v>
      </c>
    </row>
    <row r="21" spans="2:20" ht="4.5" customHeight="1" x14ac:dyDescent="0.4">
      <c r="B21" s="79"/>
      <c r="C21" s="80"/>
      <c r="E21" s="61"/>
    </row>
    <row r="22" spans="2:20" ht="18.75" customHeight="1" x14ac:dyDescent="0.4">
      <c r="B22" s="79"/>
      <c r="C22" s="80"/>
      <c r="F22" s="83" t="s">
        <v>157</v>
      </c>
      <c r="G22" s="83"/>
      <c r="H22" s="83"/>
      <c r="I22" s="83"/>
      <c r="J22" s="83"/>
      <c r="K22" s="83"/>
      <c r="L22" s="83"/>
      <c r="M22" s="83"/>
      <c r="N22" s="83"/>
      <c r="O22" s="83"/>
      <c r="P22" s="83"/>
      <c r="Q22" s="83"/>
      <c r="R22" s="83"/>
      <c r="S22" s="83"/>
      <c r="T22" s="63"/>
    </row>
    <row r="23" spans="2:20" ht="21" x14ac:dyDescent="0.35">
      <c r="B23" s="79"/>
      <c r="C23" s="80"/>
      <c r="E23" s="63"/>
      <c r="F23" s="83"/>
      <c r="G23" s="83"/>
      <c r="H23" s="83"/>
      <c r="I23" s="83"/>
      <c r="J23" s="83"/>
      <c r="K23" s="83"/>
      <c r="L23" s="83"/>
      <c r="M23" s="83"/>
      <c r="N23" s="83"/>
      <c r="O23" s="83"/>
      <c r="P23" s="83"/>
      <c r="Q23" s="83"/>
      <c r="R23" s="83"/>
      <c r="S23" s="83"/>
      <c r="T23" s="63"/>
    </row>
    <row r="24" spans="2:20" ht="21" x14ac:dyDescent="0.35">
      <c r="B24" s="79"/>
      <c r="C24" s="80"/>
      <c r="E24" s="63"/>
      <c r="F24" s="83"/>
      <c r="G24" s="83"/>
      <c r="H24" s="83"/>
      <c r="I24" s="83"/>
      <c r="J24" s="83"/>
      <c r="K24" s="83"/>
      <c r="L24" s="83"/>
      <c r="M24" s="83"/>
      <c r="N24" s="83"/>
      <c r="O24" s="83"/>
      <c r="P24" s="83"/>
      <c r="Q24" s="83"/>
      <c r="R24" s="83"/>
      <c r="S24" s="83"/>
      <c r="T24" s="63"/>
    </row>
    <row r="25" spans="2:20" ht="21" x14ac:dyDescent="0.35">
      <c r="B25" s="79"/>
      <c r="C25" s="80"/>
      <c r="E25" s="63"/>
      <c r="F25" s="83"/>
      <c r="G25" s="83"/>
      <c r="H25" s="83"/>
      <c r="I25" s="83"/>
      <c r="J25" s="83"/>
      <c r="K25" s="83"/>
      <c r="L25" s="83"/>
      <c r="M25" s="83"/>
      <c r="N25" s="83"/>
      <c r="O25" s="83"/>
      <c r="P25" s="83"/>
      <c r="Q25" s="83"/>
      <c r="R25" s="83"/>
      <c r="S25" s="83"/>
      <c r="T25" s="63"/>
    </row>
    <row r="26" spans="2:20" ht="21" x14ac:dyDescent="0.35">
      <c r="B26" s="79"/>
      <c r="C26" s="80"/>
      <c r="E26" s="63"/>
      <c r="F26" s="83"/>
      <c r="G26" s="83"/>
      <c r="H26" s="83"/>
      <c r="I26" s="83"/>
      <c r="J26" s="83"/>
      <c r="K26" s="83"/>
      <c r="L26" s="83"/>
      <c r="M26" s="83"/>
      <c r="N26" s="83"/>
      <c r="O26" s="83"/>
      <c r="P26" s="83"/>
      <c r="Q26" s="83"/>
      <c r="R26" s="83"/>
      <c r="S26" s="83"/>
      <c r="T26" s="63"/>
    </row>
    <row r="27" spans="2:20" ht="21" x14ac:dyDescent="0.35">
      <c r="B27" s="79"/>
      <c r="C27" s="80"/>
      <c r="E27" s="63"/>
      <c r="F27" s="83"/>
      <c r="G27" s="83"/>
      <c r="H27" s="83"/>
      <c r="I27" s="83"/>
      <c r="J27" s="83"/>
      <c r="K27" s="83"/>
      <c r="L27" s="83"/>
      <c r="M27" s="83"/>
      <c r="N27" s="83"/>
      <c r="O27" s="83"/>
      <c r="P27" s="83"/>
      <c r="Q27" s="83"/>
      <c r="R27" s="83"/>
      <c r="S27" s="83"/>
      <c r="T27" s="63"/>
    </row>
    <row r="28" spans="2:20" ht="21" x14ac:dyDescent="0.35">
      <c r="B28" s="79"/>
      <c r="C28" s="80"/>
      <c r="E28" s="63"/>
      <c r="F28" s="83"/>
      <c r="G28" s="83"/>
      <c r="H28" s="83"/>
      <c r="I28" s="83"/>
      <c r="J28" s="83"/>
      <c r="K28" s="83"/>
      <c r="L28" s="83"/>
      <c r="M28" s="83"/>
      <c r="N28" s="83"/>
      <c r="O28" s="83"/>
      <c r="P28" s="83"/>
      <c r="Q28" s="83"/>
      <c r="R28" s="83"/>
      <c r="S28" s="83"/>
      <c r="T28" s="63"/>
    </row>
    <row r="29" spans="2:20" ht="21" x14ac:dyDescent="0.35">
      <c r="B29" s="81"/>
      <c r="C29" s="82"/>
      <c r="E29" s="63"/>
      <c r="F29" s="83"/>
      <c r="G29" s="83"/>
      <c r="H29" s="83"/>
      <c r="I29" s="83"/>
      <c r="J29" s="83"/>
      <c r="K29" s="83"/>
      <c r="L29" s="83"/>
      <c r="M29" s="83"/>
      <c r="N29" s="83"/>
      <c r="O29" s="83"/>
      <c r="P29" s="83"/>
      <c r="Q29" s="83"/>
      <c r="R29" s="83"/>
      <c r="S29" s="83"/>
      <c r="T29" s="63"/>
    </row>
    <row r="30" spans="2:20" ht="21" x14ac:dyDescent="0.35">
      <c r="E30" s="65"/>
      <c r="F30" s="65"/>
      <c r="G30" s="65"/>
      <c r="H30" s="65"/>
      <c r="I30" s="65"/>
      <c r="J30" s="65"/>
      <c r="K30" s="65"/>
      <c r="L30" s="65"/>
      <c r="M30" s="65"/>
      <c r="N30" s="65"/>
      <c r="O30" s="65"/>
      <c r="P30" s="65"/>
      <c r="Q30" s="65"/>
      <c r="R30" s="65"/>
      <c r="S30" s="65"/>
      <c r="T30" s="65"/>
    </row>
    <row r="31" spans="2:20" ht="21" x14ac:dyDescent="0.4">
      <c r="B31" s="77"/>
      <c r="C31" s="78"/>
      <c r="E31" s="60" t="s">
        <v>158</v>
      </c>
    </row>
    <row r="32" spans="2:20" ht="5.25" customHeight="1" x14ac:dyDescent="0.4">
      <c r="B32" s="79"/>
      <c r="C32" s="80"/>
      <c r="E32" s="60"/>
    </row>
    <row r="33" spans="2:20" ht="21" x14ac:dyDescent="0.4">
      <c r="B33" s="79"/>
      <c r="C33" s="80"/>
      <c r="E33" s="62" t="s">
        <v>128</v>
      </c>
      <c r="F33" s="56" t="s">
        <v>300</v>
      </c>
    </row>
    <row r="34" spans="2:20" ht="5.25" customHeight="1" x14ac:dyDescent="0.4">
      <c r="B34" s="79"/>
      <c r="C34" s="80"/>
      <c r="E34" s="62"/>
    </row>
    <row r="35" spans="2:20" ht="21" x14ac:dyDescent="0.4">
      <c r="B35" s="79"/>
      <c r="C35" s="80"/>
      <c r="E35" s="62" t="s">
        <v>130</v>
      </c>
      <c r="F35" s="56" t="s">
        <v>301</v>
      </c>
    </row>
    <row r="36" spans="2:20" ht="6" customHeight="1" x14ac:dyDescent="0.4">
      <c r="B36" s="79"/>
      <c r="C36" s="80"/>
      <c r="E36" s="62"/>
    </row>
    <row r="37" spans="2:20" ht="21" customHeight="1" x14ac:dyDescent="0.4">
      <c r="B37" s="79"/>
      <c r="C37" s="80"/>
      <c r="E37" s="62" t="s">
        <v>135</v>
      </c>
      <c r="F37" s="83" t="s">
        <v>159</v>
      </c>
      <c r="G37" s="83"/>
      <c r="H37" s="83"/>
      <c r="I37" s="83"/>
      <c r="J37" s="83"/>
      <c r="K37" s="83"/>
      <c r="L37" s="83"/>
      <c r="M37" s="83"/>
      <c r="N37" s="83"/>
      <c r="O37" s="83"/>
      <c r="P37" s="83"/>
      <c r="Q37" s="83"/>
      <c r="R37" s="83"/>
      <c r="S37" s="83"/>
      <c r="T37" s="63"/>
    </row>
    <row r="38" spans="2:20" ht="21" x14ac:dyDescent="0.4">
      <c r="B38" s="81"/>
      <c r="C38" s="82"/>
      <c r="E38" s="66"/>
      <c r="F38" s="83"/>
      <c r="G38" s="83"/>
      <c r="H38" s="83"/>
      <c r="I38" s="83"/>
      <c r="J38" s="83"/>
      <c r="K38" s="83"/>
      <c r="L38" s="83"/>
      <c r="M38" s="83"/>
      <c r="N38" s="83"/>
      <c r="O38" s="83"/>
      <c r="P38" s="83"/>
      <c r="Q38" s="83"/>
      <c r="R38" s="83"/>
      <c r="S38" s="83"/>
      <c r="T38" s="63"/>
    </row>
    <row r="39" spans="2:20" ht="21" x14ac:dyDescent="0.4">
      <c r="F39" s="83"/>
      <c r="G39" s="83"/>
      <c r="H39" s="83"/>
      <c r="I39" s="83"/>
      <c r="J39" s="83"/>
      <c r="K39" s="83"/>
      <c r="L39" s="83"/>
      <c r="M39" s="83"/>
      <c r="N39" s="83"/>
      <c r="O39" s="83"/>
      <c r="P39" s="83"/>
      <c r="Q39" s="83"/>
      <c r="R39" s="83"/>
      <c r="S39" s="83"/>
    </row>
    <row r="40" spans="2:20" ht="21" x14ac:dyDescent="0.4">
      <c r="B40" s="77"/>
      <c r="C40" s="78"/>
      <c r="E40" s="60" t="s">
        <v>160</v>
      </c>
      <c r="F40" s="60"/>
    </row>
    <row r="41" spans="2:20" ht="21" x14ac:dyDescent="0.4">
      <c r="B41" s="79"/>
      <c r="C41" s="80"/>
    </row>
    <row r="42" spans="2:20" ht="21" x14ac:dyDescent="0.4">
      <c r="B42" s="79"/>
      <c r="C42" s="80"/>
      <c r="E42" s="104"/>
      <c r="F42" s="105"/>
      <c r="G42" s="106"/>
      <c r="I42" s="56" t="s">
        <v>161</v>
      </c>
    </row>
    <row r="43" spans="2:20" ht="21" x14ac:dyDescent="0.4">
      <c r="B43" s="79"/>
      <c r="C43" s="80"/>
    </row>
    <row r="44" spans="2:20" ht="21" x14ac:dyDescent="0.4">
      <c r="B44" s="79"/>
      <c r="C44" s="80"/>
      <c r="G44" s="67"/>
      <c r="I44" s="56" t="s">
        <v>162</v>
      </c>
    </row>
    <row r="45" spans="2:20" ht="21" x14ac:dyDescent="0.4">
      <c r="B45" s="79"/>
      <c r="C45" s="80"/>
    </row>
    <row r="46" spans="2:20" ht="21" x14ac:dyDescent="0.4">
      <c r="B46" s="79"/>
      <c r="C46" s="80"/>
      <c r="G46" s="67"/>
      <c r="I46" s="56" t="s">
        <v>163</v>
      </c>
    </row>
    <row r="47" spans="2:20" ht="21" x14ac:dyDescent="0.4">
      <c r="B47" s="79"/>
      <c r="C47" s="80"/>
    </row>
    <row r="48" spans="2:20" ht="21" x14ac:dyDescent="0.4">
      <c r="B48" s="79"/>
      <c r="C48" s="80"/>
      <c r="E48" s="67"/>
      <c r="F48" s="68" t="s">
        <v>164</v>
      </c>
      <c r="I48" s="83" t="s">
        <v>165</v>
      </c>
      <c r="J48" s="83"/>
      <c r="K48" s="83"/>
      <c r="L48" s="83"/>
      <c r="M48" s="83"/>
      <c r="N48" s="83"/>
      <c r="O48" s="83"/>
      <c r="P48" s="83"/>
      <c r="Q48" s="83"/>
      <c r="R48" s="83"/>
      <c r="S48" s="83"/>
    </row>
    <row r="49" spans="2:19" ht="21" x14ac:dyDescent="0.4">
      <c r="B49" s="79"/>
      <c r="C49" s="80"/>
      <c r="F49" s="68"/>
      <c r="I49" s="83"/>
      <c r="J49" s="83"/>
      <c r="K49" s="83"/>
      <c r="L49" s="83"/>
      <c r="M49" s="83"/>
      <c r="N49" s="83"/>
      <c r="O49" s="83"/>
      <c r="P49" s="83"/>
      <c r="Q49" s="83"/>
      <c r="R49" s="83"/>
      <c r="S49" s="83"/>
    </row>
    <row r="50" spans="2:19" ht="21" x14ac:dyDescent="0.4">
      <c r="B50" s="79"/>
      <c r="C50" s="80"/>
    </row>
    <row r="51" spans="2:19" ht="21" x14ac:dyDescent="0.4">
      <c r="B51" s="79"/>
      <c r="C51" s="80"/>
      <c r="E51" s="107"/>
      <c r="F51" s="108"/>
      <c r="G51" s="109"/>
      <c r="I51" s="83" t="s">
        <v>166</v>
      </c>
      <c r="J51" s="83"/>
      <c r="K51" s="83"/>
      <c r="L51" s="83"/>
      <c r="M51" s="83"/>
      <c r="N51" s="83"/>
      <c r="O51" s="83"/>
      <c r="P51" s="83"/>
      <c r="Q51" s="83"/>
      <c r="R51" s="83"/>
      <c r="S51" s="83"/>
    </row>
    <row r="52" spans="2:19" ht="21" x14ac:dyDescent="0.4">
      <c r="B52" s="79"/>
      <c r="C52" s="80"/>
      <c r="E52" s="69"/>
      <c r="F52" s="69"/>
      <c r="G52" s="69"/>
      <c r="I52" s="83"/>
      <c r="J52" s="83"/>
      <c r="K52" s="83"/>
      <c r="L52" s="83"/>
      <c r="M52" s="83"/>
      <c r="N52" s="83"/>
      <c r="O52" s="83"/>
      <c r="P52" s="83"/>
      <c r="Q52" s="83"/>
      <c r="R52" s="83"/>
      <c r="S52" s="83"/>
    </row>
    <row r="53" spans="2:19" ht="21" x14ac:dyDescent="0.4">
      <c r="B53" s="79"/>
      <c r="C53" s="80"/>
    </row>
    <row r="54" spans="2:19" ht="21" customHeight="1" x14ac:dyDescent="0.4">
      <c r="B54" s="79"/>
      <c r="C54" s="80"/>
      <c r="F54" s="110"/>
      <c r="G54" s="111"/>
      <c r="I54" s="83" t="s">
        <v>167</v>
      </c>
      <c r="J54" s="83"/>
      <c r="K54" s="83"/>
      <c r="L54" s="83"/>
      <c r="M54" s="83"/>
      <c r="N54" s="83"/>
      <c r="O54" s="83"/>
      <c r="P54" s="83"/>
      <c r="Q54" s="83"/>
      <c r="R54" s="83"/>
      <c r="S54" s="83"/>
    </row>
    <row r="55" spans="2:19" ht="21" x14ac:dyDescent="0.4">
      <c r="B55" s="79"/>
      <c r="C55" s="80"/>
      <c r="F55" s="112"/>
      <c r="G55" s="113"/>
      <c r="I55" s="83"/>
      <c r="J55" s="83"/>
      <c r="K55" s="83"/>
      <c r="L55" s="83"/>
      <c r="M55" s="83"/>
      <c r="N55" s="83"/>
      <c r="O55" s="83"/>
      <c r="P55" s="83"/>
      <c r="Q55" s="83"/>
      <c r="R55" s="83"/>
      <c r="S55" s="83"/>
    </row>
    <row r="56" spans="2:19" ht="21" x14ac:dyDescent="0.4">
      <c r="B56" s="79"/>
      <c r="C56" s="80"/>
      <c r="F56" s="69"/>
      <c r="G56" s="69"/>
      <c r="I56" s="83"/>
      <c r="J56" s="83"/>
      <c r="K56" s="83"/>
      <c r="L56" s="83"/>
      <c r="M56" s="83"/>
      <c r="N56" s="83"/>
      <c r="O56" s="83"/>
      <c r="P56" s="83"/>
      <c r="Q56" s="83"/>
      <c r="R56" s="83"/>
      <c r="S56" s="83"/>
    </row>
    <row r="57" spans="2:19" ht="21" x14ac:dyDescent="0.4">
      <c r="B57" s="79"/>
      <c r="C57" s="80"/>
    </row>
    <row r="58" spans="2:19" ht="21" customHeight="1" x14ac:dyDescent="0.4">
      <c r="B58" s="79"/>
      <c r="C58" s="80"/>
      <c r="E58" s="114" t="s">
        <v>168</v>
      </c>
      <c r="F58" s="115"/>
      <c r="G58" s="116"/>
      <c r="I58" s="83" t="s">
        <v>169</v>
      </c>
      <c r="J58" s="83"/>
      <c r="K58" s="83"/>
      <c r="L58" s="83"/>
      <c r="M58" s="83"/>
      <c r="N58" s="83"/>
      <c r="O58" s="83"/>
      <c r="P58" s="83"/>
      <c r="Q58" s="83"/>
      <c r="R58" s="83"/>
      <c r="S58" s="83"/>
    </row>
    <row r="59" spans="2:19" ht="21" x14ac:dyDescent="0.4">
      <c r="B59" s="79"/>
      <c r="C59" s="80"/>
      <c r="E59" s="117"/>
      <c r="F59" s="118"/>
      <c r="G59" s="119"/>
      <c r="I59" s="83"/>
      <c r="J59" s="83"/>
      <c r="K59" s="83"/>
      <c r="L59" s="83"/>
      <c r="M59" s="83"/>
      <c r="N59" s="83"/>
      <c r="O59" s="83"/>
      <c r="P59" s="83"/>
      <c r="Q59" s="83"/>
      <c r="R59" s="83"/>
      <c r="S59" s="83"/>
    </row>
    <row r="60" spans="2:19" ht="21" x14ac:dyDescent="0.4">
      <c r="B60" s="79"/>
      <c r="C60" s="80"/>
      <c r="E60" s="60"/>
      <c r="F60" s="60"/>
      <c r="G60" s="60"/>
    </row>
    <row r="61" spans="2:19" ht="21" customHeight="1" x14ac:dyDescent="0.4">
      <c r="B61" s="79"/>
      <c r="C61" s="80"/>
      <c r="E61" s="92" t="s">
        <v>164</v>
      </c>
      <c r="F61" s="93"/>
      <c r="G61" s="94"/>
      <c r="I61" s="83" t="s">
        <v>170</v>
      </c>
      <c r="J61" s="83"/>
      <c r="K61" s="83"/>
      <c r="L61" s="83"/>
      <c r="M61" s="83"/>
      <c r="N61" s="83"/>
      <c r="O61" s="83"/>
      <c r="P61" s="83"/>
      <c r="Q61" s="83"/>
      <c r="R61" s="83"/>
      <c r="S61" s="83"/>
    </row>
    <row r="62" spans="2:19" ht="21" x14ac:dyDescent="0.4">
      <c r="B62" s="79"/>
      <c r="C62" s="80"/>
      <c r="E62" s="95"/>
      <c r="F62" s="96"/>
      <c r="G62" s="97"/>
      <c r="I62" s="83"/>
      <c r="J62" s="83"/>
      <c r="K62" s="83"/>
      <c r="L62" s="83"/>
      <c r="M62" s="83"/>
      <c r="N62" s="83"/>
      <c r="O62" s="83"/>
      <c r="P62" s="83"/>
      <c r="Q62" s="83"/>
      <c r="R62" s="83"/>
      <c r="S62" s="83"/>
    </row>
    <row r="63" spans="2:19" ht="21" x14ac:dyDescent="0.4">
      <c r="B63" s="79"/>
      <c r="C63" s="80"/>
      <c r="E63" s="60"/>
      <c r="F63" s="60"/>
      <c r="G63" s="60"/>
    </row>
    <row r="64" spans="2:19" ht="21" x14ac:dyDescent="0.4">
      <c r="B64" s="79"/>
      <c r="C64" s="80"/>
      <c r="E64" s="98" t="s">
        <v>164</v>
      </c>
      <c r="F64" s="99"/>
      <c r="G64" s="100"/>
      <c r="I64" s="70" t="s">
        <v>171</v>
      </c>
    </row>
    <row r="65" spans="2:9" ht="21" x14ac:dyDescent="0.4">
      <c r="B65" s="81"/>
      <c r="C65" s="82"/>
      <c r="E65" s="101"/>
      <c r="F65" s="102"/>
      <c r="G65" s="103"/>
      <c r="I65" s="70"/>
    </row>
    <row r="66" spans="2:9" ht="21" x14ac:dyDescent="0.4"/>
    <row r="67" spans="2:9" ht="21" hidden="1" x14ac:dyDescent="0.4"/>
    <row r="68" spans="2:9" ht="21" hidden="1" x14ac:dyDescent="0.4"/>
    <row r="69" spans="2:9" ht="21" hidden="1" x14ac:dyDescent="0.4"/>
    <row r="70" spans="2:9" ht="21" hidden="1" x14ac:dyDescent="0.4"/>
    <row r="71" spans="2:9" ht="21" hidden="1" x14ac:dyDescent="0.4"/>
    <row r="72" spans="2:9" ht="21" hidden="1" x14ac:dyDescent="0.4"/>
  </sheetData>
  <sheetProtection algorithmName="SHA-512" hashValue="pDUbzlKnjps+HdqgFkUEv75kjVNzdFy0AVErfeiIWle9DMu0j5ceY1uT0zxZV5HsdQwoCAI4GdHhW+zGS2/6Dw==" saltValue="pcGkCI9vSZJFEXMO7qMmnw==" spinCount="100000" sheet="1" objects="1" scenarios="1"/>
  <mergeCells count="21">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 ref="B19:C29"/>
    <mergeCell ref="F22:S29"/>
    <mergeCell ref="E2:S4"/>
    <mergeCell ref="P5:S5"/>
    <mergeCell ref="B7:C17"/>
    <mergeCell ref="F10:S13"/>
    <mergeCell ref="F15:S17"/>
  </mergeCells>
  <hyperlinks>
    <hyperlink ref="B7" r:id="rId1" xr:uid="{3D42913F-ADC5-4023-B866-9D2396336E0D}"/>
    <hyperlink ref="B7:C17" r:id="rId2" display="https://www.vs.ch/web/energie/exigences-énergétiques-pour-les-bâtiments" xr:uid="{59AD87A2-BB8E-4CB4-8D60-0B0BB5D88E19}"/>
    <hyperlink ref="P5" r:id="rId3" xr:uid="{542510DC-116E-4980-B0EC-458E0D02BD8E}"/>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68580</xdr:colOff>
                    <xdr:row>43</xdr:row>
                    <xdr:rowOff>7620</xdr:rowOff>
                  </from>
                  <to>
                    <xdr:col>6</xdr:col>
                    <xdr:colOff>274320</xdr:colOff>
                    <xdr:row>43</xdr:row>
                    <xdr:rowOff>236220</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68580</xdr:colOff>
                    <xdr:row>45</xdr:row>
                    <xdr:rowOff>22860</xdr:rowOff>
                  </from>
                  <to>
                    <xdr:col>6</xdr:col>
                    <xdr:colOff>312420</xdr:colOff>
                    <xdr:row>45</xdr:row>
                    <xdr:rowOff>236220</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68580</xdr:colOff>
                    <xdr:row>47</xdr:row>
                    <xdr:rowOff>22860</xdr:rowOff>
                  </from>
                  <to>
                    <xdr:col>4</xdr:col>
                    <xdr:colOff>312420</xdr:colOff>
                    <xdr:row>47</xdr:row>
                    <xdr:rowOff>236220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FC290"/>
  <sheetViews>
    <sheetView zoomScale="115" zoomScaleNormal="115" workbookViewId="0">
      <selection activeCell="F7" sqref="F7:P7"/>
    </sheetView>
  </sheetViews>
  <sheetFormatPr baseColWidth="10" defaultColWidth="0" defaultRowHeight="0" customHeight="1" zeroHeight="1" x14ac:dyDescent="0.3"/>
  <cols>
    <col min="1" max="6" width="3" style="10" customWidth="1"/>
    <col min="7" max="7" width="4.6640625" style="10" customWidth="1"/>
    <col min="8" max="10" width="3" style="10" customWidth="1"/>
    <col min="11" max="11" width="5.109375" style="10" customWidth="1"/>
    <col min="12" max="15" width="3" style="10" customWidth="1"/>
    <col min="16" max="16" width="3.88671875" style="10" customWidth="1"/>
    <col min="17" max="17" width="3.6640625" style="10" customWidth="1"/>
    <col min="18" max="19" width="3" style="10" customWidth="1"/>
    <col min="20" max="20" width="3.6640625" style="10" customWidth="1"/>
    <col min="21" max="23" width="3" style="10" customWidth="1"/>
    <col min="24" max="24" width="3.88671875" style="10" customWidth="1"/>
    <col min="25" max="25" width="4.6640625" style="10" customWidth="1"/>
    <col min="26" max="28" width="3" style="10" customWidth="1"/>
    <col min="29" max="29" width="4.44140625" style="10" customWidth="1"/>
    <col min="30" max="37" width="3" style="10" customWidth="1"/>
    <col min="38" max="38" width="4.6640625" style="10" customWidth="1"/>
    <col min="39" max="39" width="1.109375" style="30" hidden="1"/>
    <col min="40" max="16285" width="2.33203125" style="30" hidden="1"/>
    <col min="16286" max="16383" width="3" style="30" hidden="1"/>
    <col min="16384" max="16384" width="2.33203125" style="30" hidden="1"/>
  </cols>
  <sheetData>
    <row r="1" spans="1:40" ht="21.9"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0" ht="17.399999999999999" customHeight="1" x14ac:dyDescent="0.3">
      <c r="A2" s="1"/>
      <c r="B2" s="183"/>
      <c r="C2" s="184"/>
      <c r="D2" s="184"/>
      <c r="E2" s="184"/>
      <c r="F2" s="185"/>
      <c r="G2" s="192" t="s">
        <v>173</v>
      </c>
      <c r="H2" s="193"/>
      <c r="I2" s="193"/>
      <c r="J2" s="193"/>
      <c r="K2" s="193"/>
      <c r="L2" s="193"/>
      <c r="M2" s="193"/>
      <c r="N2" s="193"/>
      <c r="O2" s="194"/>
      <c r="P2" s="201" t="s">
        <v>1</v>
      </c>
      <c r="Q2" s="202"/>
      <c r="R2" s="202"/>
      <c r="S2" s="202"/>
      <c r="T2" s="202"/>
      <c r="U2" s="202"/>
      <c r="V2" s="202"/>
      <c r="W2" s="202"/>
      <c r="X2" s="203"/>
      <c r="Y2" s="210" t="s">
        <v>239</v>
      </c>
      <c r="Z2" s="211"/>
      <c r="AA2" s="211"/>
      <c r="AB2" s="211"/>
      <c r="AC2" s="211"/>
      <c r="AD2" s="211"/>
      <c r="AE2" s="211"/>
      <c r="AF2" s="211"/>
      <c r="AG2" s="211"/>
      <c r="AH2" s="211"/>
      <c r="AI2" s="211"/>
      <c r="AJ2" s="211"/>
      <c r="AK2" s="212"/>
      <c r="AL2" s="1"/>
    </row>
    <row r="3" spans="1:40" ht="17.399999999999999" customHeight="1" x14ac:dyDescent="0.3">
      <c r="A3" s="1"/>
      <c r="B3" s="186"/>
      <c r="C3" s="187"/>
      <c r="D3" s="187"/>
      <c r="E3" s="187"/>
      <c r="F3" s="188"/>
      <c r="G3" s="195"/>
      <c r="H3" s="196"/>
      <c r="I3" s="196"/>
      <c r="J3" s="196"/>
      <c r="K3" s="196"/>
      <c r="L3" s="196"/>
      <c r="M3" s="196"/>
      <c r="N3" s="196"/>
      <c r="O3" s="197"/>
      <c r="P3" s="204"/>
      <c r="Q3" s="205"/>
      <c r="R3" s="205"/>
      <c r="S3" s="205"/>
      <c r="T3" s="205"/>
      <c r="U3" s="205"/>
      <c r="V3" s="205"/>
      <c r="W3" s="205"/>
      <c r="X3" s="206"/>
      <c r="Y3" s="213"/>
      <c r="Z3" s="214"/>
      <c r="AA3" s="214"/>
      <c r="AB3" s="214"/>
      <c r="AC3" s="214"/>
      <c r="AD3" s="214"/>
      <c r="AE3" s="214"/>
      <c r="AF3" s="214"/>
      <c r="AG3" s="214"/>
      <c r="AH3" s="214"/>
      <c r="AI3" s="214"/>
      <c r="AJ3" s="214"/>
      <c r="AK3" s="215"/>
      <c r="AL3" s="1"/>
    </row>
    <row r="4" spans="1:40" ht="17.399999999999999" customHeight="1" x14ac:dyDescent="0.3">
      <c r="A4" s="1"/>
      <c r="B4" s="186"/>
      <c r="C4" s="187"/>
      <c r="D4" s="187"/>
      <c r="E4" s="187"/>
      <c r="F4" s="188"/>
      <c r="G4" s="195"/>
      <c r="H4" s="196"/>
      <c r="I4" s="196"/>
      <c r="J4" s="196"/>
      <c r="K4" s="196"/>
      <c r="L4" s="196"/>
      <c r="M4" s="196"/>
      <c r="N4" s="196"/>
      <c r="O4" s="197"/>
      <c r="P4" s="204"/>
      <c r="Q4" s="205"/>
      <c r="R4" s="205"/>
      <c r="S4" s="205"/>
      <c r="T4" s="205"/>
      <c r="U4" s="205"/>
      <c r="V4" s="205"/>
      <c r="W4" s="205"/>
      <c r="X4" s="206"/>
      <c r="Y4" s="213"/>
      <c r="Z4" s="214"/>
      <c r="AA4" s="214"/>
      <c r="AB4" s="214"/>
      <c r="AC4" s="214"/>
      <c r="AD4" s="214"/>
      <c r="AE4" s="214"/>
      <c r="AF4" s="214"/>
      <c r="AG4" s="214"/>
      <c r="AH4" s="214"/>
      <c r="AI4" s="214"/>
      <c r="AJ4" s="214"/>
      <c r="AK4" s="215"/>
      <c r="AL4" s="1"/>
    </row>
    <row r="5" spans="1:40" ht="17.399999999999999" customHeight="1" x14ac:dyDescent="0.3">
      <c r="A5" s="1"/>
      <c r="B5" s="189"/>
      <c r="C5" s="190"/>
      <c r="D5" s="190"/>
      <c r="E5" s="190"/>
      <c r="F5" s="191"/>
      <c r="G5" s="198"/>
      <c r="H5" s="199"/>
      <c r="I5" s="199"/>
      <c r="J5" s="199"/>
      <c r="K5" s="199"/>
      <c r="L5" s="199"/>
      <c r="M5" s="199"/>
      <c r="N5" s="199"/>
      <c r="O5" s="200"/>
      <c r="P5" s="207"/>
      <c r="Q5" s="208"/>
      <c r="R5" s="208"/>
      <c r="S5" s="208"/>
      <c r="T5" s="208"/>
      <c r="U5" s="208"/>
      <c r="V5" s="208"/>
      <c r="W5" s="208"/>
      <c r="X5" s="209"/>
      <c r="Y5" s="216"/>
      <c r="Z5" s="217"/>
      <c r="AA5" s="217"/>
      <c r="AB5" s="217"/>
      <c r="AC5" s="217"/>
      <c r="AD5" s="217"/>
      <c r="AE5" s="217"/>
      <c r="AF5" s="217"/>
      <c r="AG5" s="217"/>
      <c r="AH5" s="217"/>
      <c r="AI5" s="217"/>
      <c r="AJ5" s="217"/>
      <c r="AK5" s="218"/>
      <c r="AL5" s="1"/>
    </row>
    <row r="6" spans="1:40" ht="20.100000000000001" customHeight="1" x14ac:dyDescent="0.3">
      <c r="A6" s="1"/>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1"/>
    </row>
    <row r="7" spans="1:40" ht="12" customHeight="1" x14ac:dyDescent="0.3">
      <c r="A7" s="1"/>
      <c r="B7" s="128" t="s">
        <v>174</v>
      </c>
      <c r="C7" s="128"/>
      <c r="D7" s="128"/>
      <c r="E7" s="219"/>
      <c r="F7" s="181"/>
      <c r="G7" s="131"/>
      <c r="H7" s="131"/>
      <c r="I7" s="131"/>
      <c r="J7" s="131"/>
      <c r="K7" s="131"/>
      <c r="L7" s="131"/>
      <c r="M7" s="131"/>
      <c r="N7" s="131"/>
      <c r="O7" s="131"/>
      <c r="P7" s="182"/>
      <c r="Q7" s="220" t="s">
        <v>176</v>
      </c>
      <c r="R7" s="179"/>
      <c r="S7" s="179"/>
      <c r="T7" s="180"/>
      <c r="U7" s="235"/>
      <c r="V7" s="236"/>
      <c r="W7" s="236"/>
      <c r="X7" s="236"/>
      <c r="Y7" s="236"/>
      <c r="Z7" s="237"/>
      <c r="AA7" s="1"/>
      <c r="AB7" s="179" t="s">
        <v>4</v>
      </c>
      <c r="AC7" s="179"/>
      <c r="AD7" s="179"/>
      <c r="AE7" s="180"/>
      <c r="AF7" s="235"/>
      <c r="AG7" s="236"/>
      <c r="AH7" s="236"/>
      <c r="AI7" s="236"/>
      <c r="AJ7" s="236"/>
      <c r="AK7" s="237"/>
      <c r="AL7" s="1"/>
    </row>
    <row r="8" spans="1:40" ht="6" customHeight="1" x14ac:dyDescent="0.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40" ht="12" customHeight="1" x14ac:dyDescent="0.3">
      <c r="A9" s="1"/>
      <c r="B9" s="9" t="s">
        <v>175</v>
      </c>
      <c r="C9" s="9"/>
      <c r="D9" s="9"/>
      <c r="E9" s="1"/>
      <c r="F9" s="18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82"/>
      <c r="AL9" s="1"/>
    </row>
    <row r="10" spans="1:40" ht="12" customHeight="1" thickBot="1" x14ac:dyDescent="0.35">
      <c r="A10" s="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
    </row>
    <row r="11" spans="1:40" ht="20.100000000000001" customHeight="1" x14ac:dyDescent="0.3">
      <c r="A11" s="7" t="b">
        <v>0</v>
      </c>
      <c r="B11" s="8" t="s">
        <v>291</v>
      </c>
      <c r="C11" s="8"/>
      <c r="D11" s="8"/>
      <c r="E11" s="8"/>
      <c r="F11" s="8"/>
      <c r="G11" s="8"/>
      <c r="H11" s="8"/>
      <c r="I11" s="8"/>
      <c r="J11" s="8"/>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40" ht="15" customHeight="1" x14ac:dyDescent="0.3">
      <c r="A12" s="1"/>
      <c r="B12" s="1" t="s">
        <v>177</v>
      </c>
      <c r="C12" s="1"/>
      <c r="D12" s="1"/>
      <c r="E12" s="1"/>
      <c r="F12" s="1"/>
      <c r="G12" s="1"/>
      <c r="H12" s="1"/>
      <c r="I12" s="1"/>
      <c r="J12" s="1"/>
      <c r="K12" s="1"/>
      <c r="L12" s="9"/>
      <c r="M12" s="9"/>
      <c r="N12" s="9"/>
      <c r="O12" s="9"/>
      <c r="Q12" s="31"/>
      <c r="R12" s="32"/>
      <c r="S12" s="33"/>
      <c r="T12" s="32"/>
      <c r="V12" s="9"/>
      <c r="W12" s="9"/>
      <c r="X12" s="9"/>
      <c r="Y12" s="9"/>
      <c r="Z12" s="31"/>
      <c r="AA12" s="32"/>
      <c r="AB12" s="32"/>
      <c r="AC12" s="32"/>
      <c r="AD12" s="9"/>
      <c r="AE12" s="9"/>
      <c r="AF12" s="9"/>
      <c r="AG12" s="9"/>
      <c r="AH12" s="9"/>
      <c r="AI12" s="9"/>
      <c r="AJ12" s="9"/>
      <c r="AK12" s="9"/>
      <c r="AL12" s="1"/>
      <c r="AN12" s="30">
        <v>0</v>
      </c>
    </row>
    <row r="13" spans="1:40" ht="6" customHeight="1" x14ac:dyDescent="0.3">
      <c r="A13" s="1"/>
      <c r="B13" s="1"/>
      <c r="C13" s="1"/>
      <c r="D13" s="1"/>
      <c r="E13" s="1"/>
      <c r="F13" s="1"/>
      <c r="G13" s="1"/>
      <c r="H13" s="1"/>
      <c r="I13" s="1"/>
      <c r="J13" s="1"/>
      <c r="K13" s="1"/>
      <c r="L13" s="9"/>
      <c r="M13" s="9"/>
      <c r="N13" s="9"/>
      <c r="O13" s="9"/>
      <c r="P13" s="1"/>
      <c r="Q13" s="11"/>
      <c r="R13" s="9"/>
      <c r="S13" s="9"/>
      <c r="T13" s="9"/>
      <c r="U13" s="1"/>
      <c r="V13" s="9"/>
      <c r="W13" s="9"/>
      <c r="X13" s="9"/>
      <c r="Y13" s="9"/>
      <c r="Z13" s="11"/>
      <c r="AA13" s="9"/>
      <c r="AB13" s="9"/>
      <c r="AC13" s="9"/>
      <c r="AD13" s="9"/>
      <c r="AE13" s="9"/>
      <c r="AF13" s="9"/>
      <c r="AG13" s="9"/>
      <c r="AH13" s="9"/>
      <c r="AI13" s="9"/>
      <c r="AJ13" s="9"/>
      <c r="AK13" s="9"/>
      <c r="AL13" s="1"/>
    </row>
    <row r="14" spans="1:40" ht="15" customHeight="1" x14ac:dyDescent="0.3">
      <c r="A14" s="1"/>
      <c r="B14" s="1" t="s">
        <v>178</v>
      </c>
      <c r="C14" s="1"/>
      <c r="D14" s="1"/>
      <c r="E14" s="1"/>
      <c r="F14" s="1"/>
      <c r="G14" s="1"/>
      <c r="H14" s="1"/>
      <c r="I14" s="1"/>
      <c r="J14" s="1"/>
      <c r="K14" s="1"/>
      <c r="L14" s="9"/>
      <c r="M14" s="9"/>
      <c r="N14" s="9"/>
      <c r="O14" s="1"/>
      <c r="P14" s="9"/>
      <c r="Q14" s="233"/>
      <c r="R14" s="234"/>
      <c r="S14" s="234"/>
      <c r="T14" s="9" t="s">
        <v>7</v>
      </c>
      <c r="V14" s="9"/>
      <c r="W14" s="9"/>
      <c r="X14" s="9"/>
      <c r="Y14" s="9"/>
      <c r="Z14" s="233"/>
      <c r="AA14" s="234"/>
      <c r="AB14" s="234"/>
      <c r="AC14" s="9" t="s">
        <v>7</v>
      </c>
      <c r="AD14" s="9"/>
      <c r="AE14" s="9"/>
      <c r="AF14" s="9"/>
      <c r="AG14" s="9"/>
      <c r="AH14" s="9"/>
      <c r="AI14" s="9"/>
      <c r="AJ14" s="9"/>
      <c r="AK14" s="9"/>
      <c r="AL14" s="1"/>
    </row>
    <row r="15" spans="1:40" ht="15" customHeight="1" x14ac:dyDescent="0.3">
      <c r="A15" s="1"/>
      <c r="B15" s="12"/>
      <c r="C15" s="12"/>
      <c r="D15" s="12"/>
      <c r="E15" s="12"/>
      <c r="F15" s="12"/>
      <c r="G15" s="12"/>
      <c r="H15" s="12"/>
      <c r="I15" s="12"/>
      <c r="J15" s="12"/>
      <c r="K15" s="12"/>
      <c r="L15" s="12"/>
      <c r="M15" s="12"/>
      <c r="N15" s="12"/>
      <c r="O15" s="12"/>
      <c r="P15" s="12"/>
      <c r="Q15" s="13"/>
      <c r="R15" s="12"/>
      <c r="S15" s="12"/>
      <c r="T15" s="12"/>
      <c r="U15" s="12"/>
      <c r="V15" s="12"/>
      <c r="W15" s="12"/>
      <c r="X15" s="12"/>
      <c r="Y15" s="12"/>
      <c r="Z15" s="13"/>
      <c r="AA15" s="12"/>
      <c r="AB15" s="12"/>
      <c r="AC15" s="12"/>
      <c r="AD15" s="12"/>
      <c r="AE15" s="12"/>
      <c r="AF15" s="12"/>
      <c r="AG15" s="12"/>
      <c r="AH15" s="12"/>
      <c r="AI15" s="12"/>
      <c r="AJ15" s="12"/>
      <c r="AK15" s="12"/>
      <c r="AL15" s="1"/>
    </row>
    <row r="16" spans="1:40" ht="15" customHeight="1" x14ac:dyDescent="0.3">
      <c r="A16" s="1"/>
      <c r="B16" s="1"/>
      <c r="C16" s="1"/>
      <c r="D16" s="1"/>
      <c r="E16" s="1"/>
      <c r="F16" s="1"/>
      <c r="G16" s="1"/>
      <c r="H16" s="1"/>
      <c r="I16" s="1"/>
      <c r="J16" s="1"/>
      <c r="K16" s="1"/>
      <c r="L16" s="1"/>
      <c r="M16" s="1"/>
      <c r="N16" s="1"/>
      <c r="O16" s="1"/>
      <c r="P16" s="1"/>
      <c r="Q16" s="14"/>
      <c r="R16" s="1"/>
      <c r="S16" s="1"/>
      <c r="T16" s="1"/>
      <c r="U16" s="1"/>
      <c r="V16" s="1"/>
      <c r="W16" s="1"/>
      <c r="X16" s="1"/>
      <c r="Y16" s="1"/>
      <c r="Z16" s="14"/>
      <c r="AA16" s="1"/>
      <c r="AB16" s="1"/>
      <c r="AC16" s="1"/>
      <c r="AD16" s="1"/>
      <c r="AE16" s="1"/>
      <c r="AF16" s="1"/>
      <c r="AG16" s="1"/>
      <c r="AH16" s="1"/>
      <c r="AI16" s="1"/>
      <c r="AJ16" s="1"/>
      <c r="AK16" s="1"/>
      <c r="AL16" s="1"/>
    </row>
    <row r="17" spans="1:47" ht="15" customHeight="1" x14ac:dyDescent="0.3">
      <c r="A17" s="1"/>
      <c r="B17" s="1" t="s">
        <v>179</v>
      </c>
      <c r="C17" s="1"/>
      <c r="D17" s="1"/>
      <c r="E17" s="1"/>
      <c r="F17" s="1"/>
      <c r="G17" s="1"/>
      <c r="H17" s="1"/>
      <c r="I17" s="1"/>
      <c r="J17" s="1"/>
      <c r="K17" s="1"/>
      <c r="L17" s="9"/>
      <c r="M17" s="9"/>
      <c r="N17" s="9"/>
      <c r="O17" s="1"/>
      <c r="P17" s="1"/>
      <c r="Q17" s="233"/>
      <c r="R17" s="234"/>
      <c r="S17" s="234"/>
      <c r="T17" s="1" t="s">
        <v>8</v>
      </c>
      <c r="V17" s="1"/>
      <c r="W17" s="1"/>
      <c r="X17" s="1"/>
      <c r="Y17" s="1"/>
      <c r="Z17" s="233"/>
      <c r="AA17" s="234"/>
      <c r="AB17" s="234"/>
      <c r="AC17" s="1" t="s">
        <v>8</v>
      </c>
      <c r="AD17" s="1"/>
      <c r="AE17" s="1"/>
      <c r="AF17" s="1"/>
      <c r="AG17" s="1"/>
      <c r="AH17" s="1"/>
      <c r="AI17" s="1"/>
      <c r="AJ17" s="1"/>
      <c r="AK17" s="1"/>
      <c r="AL17" s="1"/>
    </row>
    <row r="18" spans="1:47" ht="15" customHeight="1" x14ac:dyDescent="0.3">
      <c r="A18" s="1"/>
      <c r="B18" s="1" t="s">
        <v>180</v>
      </c>
      <c r="C18" s="1"/>
      <c r="D18" s="1"/>
      <c r="E18" s="1"/>
      <c r="F18" s="1"/>
      <c r="G18" s="1"/>
      <c r="H18" s="1"/>
      <c r="I18" s="1"/>
      <c r="J18" s="1"/>
      <c r="K18" s="1"/>
      <c r="L18" s="9"/>
      <c r="M18" s="9"/>
      <c r="N18" s="9"/>
      <c r="O18" s="1"/>
      <c r="P18" s="1"/>
      <c r="Q18" s="14"/>
      <c r="R18" s="1"/>
      <c r="S18" s="1"/>
      <c r="T18" s="1"/>
      <c r="U18" s="1"/>
      <c r="V18" s="1"/>
      <c r="W18" s="1"/>
      <c r="X18" s="1"/>
      <c r="Y18" s="1"/>
      <c r="Z18" s="238"/>
      <c r="AA18" s="239"/>
      <c r="AB18" s="239"/>
      <c r="AC18" s="1" t="s">
        <v>8</v>
      </c>
      <c r="AD18" s="1"/>
      <c r="AE18" s="1"/>
      <c r="AF18" s="1"/>
      <c r="AG18" s="1"/>
      <c r="AH18" s="1"/>
      <c r="AI18" s="1"/>
      <c r="AJ18" s="1"/>
      <c r="AK18" s="1"/>
      <c r="AL18" s="1"/>
    </row>
    <row r="19" spans="1:47" ht="15" customHeight="1" x14ac:dyDescent="0.3">
      <c r="A19" s="1"/>
      <c r="B19" s="1" t="s">
        <v>181</v>
      </c>
      <c r="C19" s="1"/>
      <c r="D19" s="1"/>
      <c r="E19" s="1"/>
      <c r="F19" s="1"/>
      <c r="G19" s="1"/>
      <c r="H19" s="1"/>
      <c r="I19" s="1"/>
      <c r="J19" s="1"/>
      <c r="K19" s="1"/>
      <c r="L19" s="1"/>
      <c r="M19" s="1"/>
      <c r="N19" s="1"/>
      <c r="O19" s="1"/>
      <c r="P19" s="1"/>
      <c r="Q19" s="14"/>
      <c r="R19" s="1"/>
      <c r="S19" s="1"/>
      <c r="T19" s="1"/>
      <c r="U19" s="234"/>
      <c r="V19" s="234"/>
      <c r="W19" s="234"/>
      <c r="X19" s="9" t="s">
        <v>8</v>
      </c>
      <c r="Y19" s="9"/>
      <c r="Z19" s="11"/>
      <c r="AA19" s="9"/>
      <c r="AB19" s="9"/>
      <c r="AC19" s="9"/>
      <c r="AD19" s="234"/>
      <c r="AE19" s="234"/>
      <c r="AF19" s="234"/>
      <c r="AG19" s="9" t="s">
        <v>8</v>
      </c>
      <c r="AH19" s="9"/>
      <c r="AI19" s="9"/>
      <c r="AJ19" s="9"/>
      <c r="AK19" s="9"/>
      <c r="AL19" s="1"/>
    </row>
    <row r="20" spans="1:47" ht="15" customHeight="1" x14ac:dyDescent="0.3">
      <c r="A20" s="1"/>
      <c r="B20" s="1" t="s">
        <v>182</v>
      </c>
      <c r="C20" s="1"/>
      <c r="D20" s="1"/>
      <c r="E20" s="1"/>
      <c r="F20" s="1"/>
      <c r="G20" s="1"/>
      <c r="H20" s="1"/>
      <c r="I20" s="1"/>
      <c r="J20" s="1"/>
      <c r="K20" s="1"/>
      <c r="L20" s="1"/>
      <c r="M20" s="1"/>
      <c r="N20" s="1"/>
      <c r="O20" s="1"/>
      <c r="P20" s="1"/>
      <c r="Q20" s="14"/>
      <c r="R20" s="1"/>
      <c r="S20" s="1"/>
      <c r="T20" s="1"/>
      <c r="U20" s="1"/>
      <c r="V20" s="1"/>
      <c r="W20" s="1"/>
      <c r="X20" s="1"/>
      <c r="Y20" s="1"/>
      <c r="Z20" s="14"/>
      <c r="AA20" s="1"/>
      <c r="AB20" s="1"/>
      <c r="AC20" s="1"/>
      <c r="AD20" s="239"/>
      <c r="AE20" s="239"/>
      <c r="AF20" s="239"/>
      <c r="AG20" s="1" t="s">
        <v>8</v>
      </c>
      <c r="AH20" s="1"/>
      <c r="AI20" s="1"/>
      <c r="AJ20" s="1"/>
      <c r="AK20" s="1"/>
      <c r="AL20" s="1"/>
      <c r="AU20" s="49"/>
    </row>
    <row r="21" spans="1:47" ht="15" customHeight="1" x14ac:dyDescent="0.3">
      <c r="A21" s="1"/>
      <c r="B21" s="1"/>
      <c r="C21" s="1"/>
      <c r="D21" s="1"/>
      <c r="E21" s="1"/>
      <c r="F21" s="1"/>
      <c r="G21" s="1"/>
      <c r="H21" s="1"/>
      <c r="I21" s="1"/>
      <c r="J21" s="1"/>
      <c r="K21" s="1"/>
      <c r="L21" s="1"/>
      <c r="M21" s="1"/>
      <c r="N21" s="1"/>
      <c r="O21" s="1"/>
      <c r="P21" s="1"/>
      <c r="Q21" s="14"/>
      <c r="R21" s="1"/>
      <c r="S21" s="1"/>
      <c r="T21" s="1"/>
      <c r="U21" s="1"/>
      <c r="V21" s="1"/>
      <c r="W21" s="1"/>
      <c r="X21" s="1"/>
      <c r="Y21" s="1"/>
      <c r="Z21" s="14"/>
      <c r="AA21" s="1"/>
      <c r="AB21" s="1"/>
      <c r="AC21" s="1"/>
      <c r="AD21" s="1"/>
      <c r="AE21" s="1"/>
      <c r="AF21" s="1"/>
      <c r="AG21" s="1"/>
      <c r="AH21" s="1"/>
      <c r="AI21" s="1"/>
      <c r="AJ21" s="1"/>
      <c r="AK21" s="1"/>
      <c r="AL21" s="1"/>
    </row>
    <row r="22" spans="1:47" ht="15" customHeight="1" thickBot="1" x14ac:dyDescent="0.35">
      <c r="A22" s="1"/>
      <c r="B22" s="1" t="s">
        <v>183</v>
      </c>
      <c r="C22" s="1"/>
      <c r="D22" s="1"/>
      <c r="E22" s="1"/>
      <c r="F22" s="1"/>
      <c r="G22" s="1"/>
      <c r="H22" s="1"/>
      <c r="I22" s="1"/>
      <c r="J22" s="1"/>
      <c r="K22" s="1"/>
      <c r="L22" s="1"/>
      <c r="M22" s="1"/>
      <c r="N22" s="1"/>
      <c r="O22" s="1"/>
      <c r="P22" s="1"/>
      <c r="Q22" s="177">
        <f>SUM(Q17)</f>
        <v>0</v>
      </c>
      <c r="R22" s="178"/>
      <c r="S22" s="178"/>
      <c r="T22" s="1" t="s">
        <v>8</v>
      </c>
      <c r="U22" s="1"/>
      <c r="V22" s="1"/>
      <c r="W22" s="1"/>
      <c r="X22" s="1"/>
      <c r="Y22" s="1"/>
      <c r="Z22" s="177">
        <f>SUM(Z17:AB18)</f>
        <v>0</v>
      </c>
      <c r="AA22" s="178"/>
      <c r="AB22" s="178"/>
      <c r="AC22" s="1" t="s">
        <v>8</v>
      </c>
      <c r="AD22" s="1"/>
      <c r="AE22" s="1"/>
      <c r="AF22" s="1"/>
      <c r="AG22" s="1"/>
      <c r="AH22" s="1"/>
      <c r="AI22" s="1"/>
      <c r="AJ22" s="1"/>
      <c r="AK22" s="1"/>
      <c r="AL22" s="1"/>
    </row>
    <row r="23" spans="1:47" ht="15" customHeight="1" thickBot="1" x14ac:dyDescent="0.35">
      <c r="A23" s="1"/>
      <c r="B23" s="1" t="s">
        <v>184</v>
      </c>
      <c r="C23" s="1"/>
      <c r="D23" s="1"/>
      <c r="E23" s="1"/>
      <c r="F23" s="1"/>
      <c r="G23" s="1"/>
      <c r="H23" s="1"/>
      <c r="I23" s="1"/>
      <c r="J23" s="1"/>
      <c r="K23" s="1"/>
      <c r="L23" s="1"/>
      <c r="M23" s="1"/>
      <c r="N23" s="1"/>
      <c r="O23" s="1"/>
      <c r="P23" s="1"/>
      <c r="Q23" s="14"/>
      <c r="R23" s="1"/>
      <c r="S23" s="1"/>
      <c r="T23" s="1"/>
      <c r="U23" s="178">
        <f>SUM(U19)</f>
        <v>0</v>
      </c>
      <c r="V23" s="178"/>
      <c r="W23" s="178"/>
      <c r="X23" s="1" t="s">
        <v>8</v>
      </c>
      <c r="Y23" s="1"/>
      <c r="Z23" s="14"/>
      <c r="AA23" s="1"/>
      <c r="AB23" s="1"/>
      <c r="AC23" s="1"/>
      <c r="AD23" s="178">
        <f>SUM(AD19:AF20)</f>
        <v>0</v>
      </c>
      <c r="AE23" s="178"/>
      <c r="AF23" s="178"/>
      <c r="AG23" s="1" t="s">
        <v>8</v>
      </c>
      <c r="AH23" s="1"/>
      <c r="AI23" s="1"/>
      <c r="AJ23" s="1"/>
      <c r="AK23" s="1"/>
      <c r="AL23" s="1"/>
    </row>
    <row r="24" spans="1:47" ht="15" customHeight="1" x14ac:dyDescent="0.3">
      <c r="A24" s="1"/>
      <c r="B24" s="12"/>
      <c r="C24" s="12"/>
      <c r="D24" s="12"/>
      <c r="E24" s="12"/>
      <c r="F24" s="12"/>
      <c r="G24" s="12"/>
      <c r="H24" s="12"/>
      <c r="I24" s="12"/>
      <c r="J24" s="12"/>
      <c r="K24" s="12"/>
      <c r="L24" s="12"/>
      <c r="M24" s="12"/>
      <c r="N24" s="12"/>
      <c r="O24" s="12"/>
      <c r="P24" s="12"/>
      <c r="Q24" s="13"/>
      <c r="R24" s="12"/>
      <c r="S24" s="12"/>
      <c r="T24" s="12"/>
      <c r="U24" s="12"/>
      <c r="V24" s="12"/>
      <c r="W24" s="12"/>
      <c r="X24" s="12"/>
      <c r="Y24" s="12"/>
      <c r="Z24" s="13"/>
      <c r="AA24" s="12"/>
      <c r="AB24" s="12"/>
      <c r="AC24" s="12"/>
      <c r="AD24" s="12"/>
      <c r="AE24" s="12"/>
      <c r="AF24" s="12"/>
      <c r="AG24" s="12"/>
      <c r="AH24" s="12"/>
      <c r="AI24" s="12"/>
      <c r="AJ24" s="12"/>
      <c r="AK24" s="12"/>
      <c r="AL24" s="1"/>
    </row>
    <row r="25" spans="1:47" ht="15" customHeight="1" x14ac:dyDescent="0.3">
      <c r="A25" s="1"/>
      <c r="B25" s="1"/>
      <c r="C25" s="1"/>
      <c r="D25" s="1"/>
      <c r="E25" s="1"/>
      <c r="F25" s="1"/>
      <c r="G25" s="1"/>
      <c r="H25" s="1"/>
      <c r="I25" s="1"/>
      <c r="J25" s="1"/>
      <c r="K25" s="1"/>
      <c r="L25" s="1"/>
      <c r="M25" s="1"/>
      <c r="N25" s="1"/>
      <c r="O25" s="1"/>
      <c r="P25" s="1"/>
      <c r="Q25" s="15"/>
      <c r="R25" s="1"/>
      <c r="S25" s="1"/>
      <c r="T25" s="1"/>
      <c r="U25" s="1"/>
      <c r="V25" s="1"/>
      <c r="W25" s="1"/>
      <c r="X25" s="1"/>
      <c r="Y25" s="1"/>
      <c r="Z25" s="14"/>
      <c r="AA25" s="1"/>
      <c r="AB25" s="1"/>
      <c r="AC25" s="1"/>
      <c r="AD25" s="1"/>
      <c r="AE25" s="1"/>
      <c r="AF25" s="1"/>
      <c r="AG25" s="1"/>
      <c r="AH25" s="1"/>
      <c r="AI25" s="1"/>
      <c r="AJ25" s="1"/>
      <c r="AK25" s="1"/>
      <c r="AL25" s="1"/>
    </row>
    <row r="26" spans="1:47" ht="15" customHeight="1" x14ac:dyDescent="0.3">
      <c r="A26" s="1"/>
      <c r="B26" s="1" t="s">
        <v>185</v>
      </c>
      <c r="C26" s="1"/>
      <c r="D26" s="1"/>
      <c r="E26" s="1"/>
      <c r="F26" s="1"/>
      <c r="G26" s="1"/>
      <c r="H26" s="1"/>
      <c r="I26" s="1" t="s">
        <v>186</v>
      </c>
      <c r="J26" s="1"/>
      <c r="K26" s="1"/>
      <c r="L26" s="1"/>
      <c r="M26" s="1"/>
      <c r="N26" s="1"/>
      <c r="O26" s="1"/>
      <c r="P26" s="1"/>
      <c r="Q26" s="233"/>
      <c r="R26" s="234"/>
      <c r="S26" s="234"/>
      <c r="T26" s="1" t="s">
        <v>8</v>
      </c>
      <c r="U26" s="166" t="str">
        <f t="shared" ref="U26:U31" si="0">IFERROR(Q26*1000/$Q$14,"")</f>
        <v/>
      </c>
      <c r="V26" s="166"/>
      <c r="W26" s="166"/>
      <c r="X26" s="1" t="s">
        <v>14</v>
      </c>
      <c r="Y26" s="1"/>
      <c r="Z26" s="233"/>
      <c r="AA26" s="234"/>
      <c r="AB26" s="234"/>
      <c r="AC26" s="1" t="s">
        <v>8</v>
      </c>
      <c r="AD26" s="166" t="str">
        <f t="shared" ref="AD26:AD31" si="1">IFERROR(Z26*1000/$Z$14,"")</f>
        <v/>
      </c>
      <c r="AE26" s="166"/>
      <c r="AF26" s="166"/>
      <c r="AG26" s="1" t="s">
        <v>14</v>
      </c>
      <c r="AH26" s="1"/>
      <c r="AI26" s="1"/>
      <c r="AJ26" s="1"/>
      <c r="AK26" s="1"/>
      <c r="AL26" s="1"/>
    </row>
    <row r="27" spans="1:47" ht="15" customHeight="1" x14ac:dyDescent="0.3">
      <c r="A27" s="1"/>
      <c r="B27" s="1"/>
      <c r="C27" s="1"/>
      <c r="D27" s="1"/>
      <c r="E27" s="1"/>
      <c r="F27" s="1"/>
      <c r="G27" s="1"/>
      <c r="H27" s="1"/>
      <c r="I27" s="1" t="s">
        <v>187</v>
      </c>
      <c r="J27" s="1"/>
      <c r="K27" s="1"/>
      <c r="L27" s="1"/>
      <c r="M27" s="1"/>
      <c r="N27" s="1"/>
      <c r="O27" s="1"/>
      <c r="P27" s="1"/>
      <c r="Q27" s="238"/>
      <c r="R27" s="239"/>
      <c r="S27" s="239"/>
      <c r="T27" s="1" t="s">
        <v>8</v>
      </c>
      <c r="U27" s="166" t="str">
        <f t="shared" si="0"/>
        <v/>
      </c>
      <c r="V27" s="166"/>
      <c r="W27" s="166"/>
      <c r="X27" s="1" t="s">
        <v>14</v>
      </c>
      <c r="Y27" s="1"/>
      <c r="Z27" s="238"/>
      <c r="AA27" s="239"/>
      <c r="AB27" s="239"/>
      <c r="AC27" s="1" t="s">
        <v>8</v>
      </c>
      <c r="AD27" s="166" t="str">
        <f t="shared" si="1"/>
        <v/>
      </c>
      <c r="AE27" s="166"/>
      <c r="AF27" s="166"/>
      <c r="AG27" s="1" t="s">
        <v>14</v>
      </c>
      <c r="AH27" s="1"/>
      <c r="AI27" s="1"/>
      <c r="AJ27" s="1"/>
      <c r="AK27" s="1"/>
      <c r="AL27" s="1"/>
    </row>
    <row r="28" spans="1:47" ht="15" customHeight="1" x14ac:dyDescent="0.3">
      <c r="A28" s="1"/>
      <c r="B28" s="1"/>
      <c r="C28" s="1"/>
      <c r="D28" s="1"/>
      <c r="E28" s="1"/>
      <c r="F28" s="1"/>
      <c r="G28" s="1"/>
      <c r="H28" s="1"/>
      <c r="I28" s="1" t="s">
        <v>188</v>
      </c>
      <c r="J28" s="1"/>
      <c r="K28" s="1"/>
      <c r="L28" s="1"/>
      <c r="M28" s="1"/>
      <c r="N28" s="1"/>
      <c r="O28" s="1"/>
      <c r="P28" s="1"/>
      <c r="Q28" s="238"/>
      <c r="R28" s="239"/>
      <c r="S28" s="239"/>
      <c r="T28" s="1" t="s">
        <v>8</v>
      </c>
      <c r="U28" s="166" t="str">
        <f t="shared" si="0"/>
        <v/>
      </c>
      <c r="V28" s="166"/>
      <c r="W28" s="166"/>
      <c r="X28" s="1" t="s">
        <v>14</v>
      </c>
      <c r="Y28" s="1"/>
      <c r="Z28" s="238"/>
      <c r="AA28" s="239"/>
      <c r="AB28" s="239"/>
      <c r="AC28" s="1" t="s">
        <v>8</v>
      </c>
      <c r="AD28" s="166" t="str">
        <f t="shared" si="1"/>
        <v/>
      </c>
      <c r="AE28" s="166"/>
      <c r="AF28" s="166"/>
      <c r="AG28" s="1" t="s">
        <v>14</v>
      </c>
      <c r="AH28" s="1"/>
      <c r="AI28" s="1"/>
      <c r="AJ28" s="1"/>
      <c r="AK28" s="1"/>
      <c r="AL28" s="1"/>
    </row>
    <row r="29" spans="1:47" ht="15" customHeight="1" x14ac:dyDescent="0.3">
      <c r="A29" s="1"/>
      <c r="B29" s="1"/>
      <c r="C29" s="1"/>
      <c r="D29" s="1"/>
      <c r="E29" s="1"/>
      <c r="F29" s="1"/>
      <c r="G29" s="1"/>
      <c r="H29" s="1"/>
      <c r="I29" s="24" t="s">
        <v>189</v>
      </c>
      <c r="J29" s="1"/>
      <c r="K29" s="1"/>
      <c r="L29" s="1"/>
      <c r="M29" s="1"/>
      <c r="N29" s="1"/>
      <c r="O29" s="1"/>
      <c r="P29" s="1"/>
      <c r="Q29" s="238"/>
      <c r="R29" s="239"/>
      <c r="S29" s="239"/>
      <c r="T29" s="1" t="s">
        <v>8</v>
      </c>
      <c r="U29" s="166" t="str">
        <f t="shared" si="0"/>
        <v/>
      </c>
      <c r="V29" s="166"/>
      <c r="W29" s="166"/>
      <c r="X29" s="1" t="s">
        <v>14</v>
      </c>
      <c r="Y29" s="1"/>
      <c r="Z29" s="238"/>
      <c r="AA29" s="239"/>
      <c r="AB29" s="239"/>
      <c r="AC29" s="1" t="s">
        <v>8</v>
      </c>
      <c r="AD29" s="166" t="str">
        <f t="shared" si="1"/>
        <v/>
      </c>
      <c r="AE29" s="166"/>
      <c r="AF29" s="166"/>
      <c r="AG29" s="1" t="s">
        <v>14</v>
      </c>
      <c r="AH29" s="1"/>
      <c r="AI29" s="1"/>
      <c r="AJ29" s="1"/>
      <c r="AK29" s="1"/>
      <c r="AL29" s="1"/>
    </row>
    <row r="30" spans="1:47" ht="15" customHeight="1" x14ac:dyDescent="0.3">
      <c r="A30" s="1"/>
      <c r="B30" s="1"/>
      <c r="C30" s="1"/>
      <c r="D30" s="1"/>
      <c r="E30" s="1"/>
      <c r="F30" s="1"/>
      <c r="G30" s="1"/>
      <c r="H30" s="1"/>
      <c r="I30" s="1" t="s">
        <v>190</v>
      </c>
      <c r="J30" s="1"/>
      <c r="K30" s="1"/>
      <c r="L30" s="1"/>
      <c r="M30" s="1"/>
      <c r="N30" s="1"/>
      <c r="O30" s="1"/>
      <c r="P30" s="1"/>
      <c r="Q30" s="238"/>
      <c r="R30" s="239"/>
      <c r="S30" s="239"/>
      <c r="T30" s="1" t="s">
        <v>8</v>
      </c>
      <c r="U30" s="166" t="str">
        <f t="shared" si="0"/>
        <v/>
      </c>
      <c r="V30" s="166"/>
      <c r="W30" s="166"/>
      <c r="X30" s="1" t="s">
        <v>14</v>
      </c>
      <c r="Y30" s="1"/>
      <c r="Z30" s="238"/>
      <c r="AA30" s="239"/>
      <c r="AB30" s="239"/>
      <c r="AC30" s="1" t="s">
        <v>8</v>
      </c>
      <c r="AD30" s="166" t="str">
        <f t="shared" si="1"/>
        <v/>
      </c>
      <c r="AE30" s="166"/>
      <c r="AF30" s="166"/>
      <c r="AG30" s="1" t="s">
        <v>14</v>
      </c>
      <c r="AH30" s="1"/>
      <c r="AI30" s="1"/>
      <c r="AJ30" s="1"/>
      <c r="AK30" s="1"/>
      <c r="AL30" s="1"/>
    </row>
    <row r="31" spans="1:47" ht="15" customHeight="1" x14ac:dyDescent="0.3">
      <c r="A31" s="1"/>
      <c r="B31" s="1"/>
      <c r="C31" s="1"/>
      <c r="D31" s="1"/>
      <c r="E31" s="1"/>
      <c r="F31" s="1"/>
      <c r="G31" s="1"/>
      <c r="H31" s="1"/>
      <c r="I31" s="1" t="s">
        <v>191</v>
      </c>
      <c r="J31" s="1"/>
      <c r="K31" s="1"/>
      <c r="L31" s="1"/>
      <c r="M31" s="1"/>
      <c r="N31" s="1"/>
      <c r="O31" s="1"/>
      <c r="P31" s="1"/>
      <c r="Q31" s="238"/>
      <c r="R31" s="239"/>
      <c r="S31" s="239"/>
      <c r="T31" s="1" t="s">
        <v>8</v>
      </c>
      <c r="U31" s="166" t="str">
        <f t="shared" si="0"/>
        <v/>
      </c>
      <c r="V31" s="166"/>
      <c r="W31" s="166"/>
      <c r="X31" s="1" t="s">
        <v>14</v>
      </c>
      <c r="Y31" s="1"/>
      <c r="Z31" s="238"/>
      <c r="AA31" s="239"/>
      <c r="AB31" s="239"/>
      <c r="AC31" s="1" t="s">
        <v>8</v>
      </c>
      <c r="AD31" s="166" t="str">
        <f t="shared" si="1"/>
        <v/>
      </c>
      <c r="AE31" s="166"/>
      <c r="AF31" s="166"/>
      <c r="AG31" s="1" t="s">
        <v>14</v>
      </c>
      <c r="AH31" s="1"/>
      <c r="AI31" s="1"/>
      <c r="AJ31" s="1"/>
      <c r="AK31" s="1"/>
      <c r="AL31" s="1"/>
    </row>
    <row r="32" spans="1:47" ht="15" customHeight="1" x14ac:dyDescent="0.3">
      <c r="A32" s="1"/>
      <c r="B32" s="1"/>
      <c r="C32" s="1"/>
      <c r="D32" s="1"/>
      <c r="E32" s="1"/>
      <c r="F32" s="1"/>
      <c r="G32" s="1"/>
      <c r="H32" s="1"/>
      <c r="I32" s="1"/>
      <c r="J32" s="1"/>
      <c r="K32" s="1"/>
      <c r="L32" s="1"/>
      <c r="M32" s="1"/>
      <c r="N32" s="1"/>
      <c r="O32" s="1"/>
      <c r="P32" s="1"/>
      <c r="Q32" s="14"/>
      <c r="R32" s="1"/>
      <c r="S32" s="1"/>
      <c r="T32" s="1"/>
      <c r="U32" s="1"/>
      <c r="V32" s="1"/>
      <c r="W32" s="1"/>
      <c r="X32" s="1"/>
      <c r="Y32" s="1"/>
      <c r="Z32" s="14"/>
      <c r="AA32" s="1"/>
      <c r="AB32" s="1"/>
      <c r="AC32" s="1"/>
      <c r="AD32" s="1"/>
      <c r="AE32" s="1"/>
      <c r="AF32" s="1"/>
      <c r="AG32" s="1"/>
      <c r="AH32" s="1"/>
      <c r="AI32" s="1"/>
      <c r="AJ32" s="1"/>
      <c r="AK32" s="1"/>
      <c r="AL32" s="1"/>
    </row>
    <row r="33" spans="1:43" ht="15" customHeight="1" thickBot="1" x14ac:dyDescent="0.35">
      <c r="A33" s="1"/>
      <c r="B33" s="1"/>
      <c r="C33" s="1"/>
      <c r="D33" s="1"/>
      <c r="E33" s="1"/>
      <c r="F33" s="1"/>
      <c r="G33" s="1"/>
      <c r="H33" s="1"/>
      <c r="I33" s="1" t="s">
        <v>192</v>
      </c>
      <c r="J33" s="1"/>
      <c r="K33" s="1"/>
      <c r="L33" s="1"/>
      <c r="M33" s="1"/>
      <c r="N33" s="1"/>
      <c r="O33" s="1"/>
      <c r="P33" s="1"/>
      <c r="Q33" s="167">
        <f>SUM(Q26:S31)</f>
        <v>0</v>
      </c>
      <c r="R33" s="168"/>
      <c r="S33" s="168"/>
      <c r="T33" s="51" t="s">
        <v>8</v>
      </c>
      <c r="U33" s="168">
        <f>IFERROR(Q33*1000/Q14,0)</f>
        <v>0</v>
      </c>
      <c r="V33" s="168"/>
      <c r="W33" s="168"/>
      <c r="X33" s="51" t="s">
        <v>14</v>
      </c>
      <c r="Y33" s="52"/>
      <c r="Z33" s="168">
        <f>SUM(Z26:AB31)</f>
        <v>0</v>
      </c>
      <c r="AA33" s="168"/>
      <c r="AB33" s="168"/>
      <c r="AC33" s="51" t="s">
        <v>8</v>
      </c>
      <c r="AD33" s="168">
        <f>IFERROR(Z33*1000/Z14,0)</f>
        <v>0</v>
      </c>
      <c r="AE33" s="168"/>
      <c r="AF33" s="168"/>
      <c r="AG33" s="1" t="s">
        <v>14</v>
      </c>
      <c r="AH33" s="1"/>
      <c r="AJ33" s="1"/>
      <c r="AK33" s="1"/>
      <c r="AL33" s="1"/>
    </row>
    <row r="34" spans="1:43" ht="15" customHeight="1" x14ac:dyDescent="0.3">
      <c r="A34" s="1"/>
      <c r="B34" s="1"/>
      <c r="C34" s="1"/>
      <c r="D34" s="1"/>
      <c r="E34" s="1"/>
      <c r="F34" s="1"/>
      <c r="G34" s="1"/>
      <c r="H34" s="1"/>
      <c r="I34" s="1"/>
      <c r="J34" s="1"/>
      <c r="K34" s="1"/>
      <c r="L34" s="1"/>
      <c r="M34" s="1"/>
      <c r="N34" s="1"/>
      <c r="O34" s="1"/>
      <c r="P34" s="1"/>
      <c r="Q34" s="174" t="str">
        <f>IF(U33&gt;12,"Info: &gt;12W/m2, ist die Leistung der Kältemaschine (EER) dem Stand der Technik angemessen ?","")</f>
        <v/>
      </c>
      <c r="R34" s="175"/>
      <c r="S34" s="175"/>
      <c r="T34" s="175"/>
      <c r="U34" s="175"/>
      <c r="V34" s="175"/>
      <c r="W34" s="175"/>
      <c r="X34" s="175"/>
      <c r="Y34" s="176"/>
      <c r="Z34" s="16"/>
      <c r="AA34" s="1"/>
      <c r="AB34" s="1"/>
      <c r="AC34" s="1"/>
      <c r="AD34" s="34" t="str">
        <f>IF(AD33&gt;=12,"&gt;12W/m2","")</f>
        <v/>
      </c>
      <c r="AE34" s="1"/>
      <c r="AG34" s="1"/>
      <c r="AH34" s="1"/>
      <c r="AI34" s="1"/>
      <c r="AJ34" s="1"/>
      <c r="AK34" s="1"/>
      <c r="AL34" s="1"/>
    </row>
    <row r="35" spans="1:43" ht="15" customHeight="1" x14ac:dyDescent="0.3">
      <c r="A35" s="1"/>
      <c r="B35" s="1"/>
      <c r="C35" s="1"/>
      <c r="D35" s="1"/>
      <c r="E35" s="1"/>
      <c r="F35" s="1"/>
      <c r="G35" s="1"/>
      <c r="H35" s="1"/>
      <c r="I35" s="1"/>
      <c r="J35" s="1"/>
      <c r="K35" s="1"/>
      <c r="L35" s="1"/>
      <c r="M35" s="1"/>
      <c r="N35" s="1"/>
      <c r="O35" s="1"/>
      <c r="P35" s="1"/>
      <c r="Q35" s="174"/>
      <c r="R35" s="175"/>
      <c r="S35" s="175"/>
      <c r="T35" s="175"/>
      <c r="U35" s="175"/>
      <c r="V35" s="175"/>
      <c r="W35" s="175"/>
      <c r="X35" s="175"/>
      <c r="Y35" s="176"/>
      <c r="Z35" s="225" t="str">
        <f>IF(AD33&gt;12,"den Block ''Anforderungen Kälteerzeugung'' ausfüllen'","")</f>
        <v/>
      </c>
      <c r="AA35" s="226"/>
      <c r="AB35" s="226"/>
      <c r="AC35" s="226"/>
      <c r="AD35" s="226"/>
      <c r="AE35" s="226"/>
      <c r="AF35" s="226"/>
      <c r="AG35" s="226"/>
      <c r="AH35" s="226"/>
      <c r="AI35" s="226"/>
      <c r="AJ35" s="226"/>
      <c r="AK35" s="1"/>
      <c r="AL35" s="1"/>
    </row>
    <row r="36" spans="1:43" ht="15" customHeight="1" x14ac:dyDescent="0.3">
      <c r="A36" s="1"/>
      <c r="B36" s="1"/>
      <c r="C36" s="1"/>
      <c r="D36" s="1"/>
      <c r="E36" s="1"/>
      <c r="F36" s="1"/>
      <c r="G36" s="1"/>
      <c r="H36" s="1"/>
      <c r="I36" s="1"/>
      <c r="J36" s="1"/>
      <c r="K36" s="1"/>
      <c r="L36" s="1"/>
      <c r="M36" s="1"/>
      <c r="N36" s="1"/>
      <c r="O36" s="1"/>
      <c r="P36" s="1"/>
      <c r="Q36" s="174"/>
      <c r="R36" s="175"/>
      <c r="S36" s="175"/>
      <c r="T36" s="175"/>
      <c r="U36" s="175"/>
      <c r="V36" s="175"/>
      <c r="W36" s="175"/>
      <c r="X36" s="175"/>
      <c r="Y36" s="176"/>
      <c r="Z36" s="225"/>
      <c r="AA36" s="226"/>
      <c r="AB36" s="226"/>
      <c r="AC36" s="226"/>
      <c r="AD36" s="226"/>
      <c r="AE36" s="226"/>
      <c r="AF36" s="226"/>
      <c r="AG36" s="226"/>
      <c r="AH36" s="226"/>
      <c r="AI36" s="226"/>
      <c r="AJ36" s="226"/>
      <c r="AK36" s="1"/>
      <c r="AL36" s="1"/>
    </row>
    <row r="37" spans="1:43" ht="5.4" customHeight="1" x14ac:dyDescent="0.3">
      <c r="A37" s="1"/>
      <c r="B37" s="1"/>
      <c r="C37" s="1"/>
      <c r="D37" s="1"/>
      <c r="E37" s="1"/>
      <c r="F37" s="1"/>
      <c r="G37" s="1"/>
      <c r="H37" s="1"/>
      <c r="I37" s="1"/>
      <c r="J37" s="1"/>
      <c r="K37" s="1"/>
      <c r="L37" s="1"/>
      <c r="M37" s="1"/>
      <c r="N37" s="1"/>
      <c r="O37" s="1"/>
      <c r="P37" s="1"/>
      <c r="Q37" s="14"/>
      <c r="R37" s="1"/>
      <c r="S37" s="1"/>
      <c r="T37" s="1"/>
      <c r="U37" s="1"/>
      <c r="V37" s="1"/>
      <c r="W37" s="1"/>
      <c r="X37" s="1"/>
      <c r="Y37" s="1"/>
      <c r="Z37" s="14"/>
      <c r="AA37" s="1"/>
      <c r="AB37" s="1"/>
      <c r="AC37" s="1"/>
      <c r="AD37" s="1"/>
      <c r="AE37" s="1"/>
      <c r="AF37" s="1"/>
      <c r="AG37" s="1"/>
      <c r="AH37" s="1"/>
      <c r="AI37" s="1"/>
      <c r="AJ37" s="1"/>
      <c r="AK37" s="1"/>
      <c r="AL37" s="1"/>
    </row>
    <row r="38" spans="1:43" ht="15" customHeight="1" x14ac:dyDescent="0.3">
      <c r="A38" s="1"/>
      <c r="B38" s="17" t="str">
        <f>IF(OR(AD33&gt;12,U33&gt;12,AN12=2),"EN-VS-104 anzugeben","")</f>
        <v/>
      </c>
      <c r="C38" s="1"/>
      <c r="D38" s="1"/>
      <c r="E38" s="1"/>
      <c r="F38" s="1"/>
      <c r="G38" s="1"/>
      <c r="H38" s="1"/>
      <c r="I38" s="1"/>
      <c r="J38" s="1"/>
      <c r="K38" s="1"/>
      <c r="L38" s="1"/>
      <c r="M38" s="1"/>
      <c r="N38" s="1"/>
      <c r="O38" s="1"/>
      <c r="P38" s="1"/>
      <c r="Q38" s="227" t="str">
        <f>IF(OR(U33&gt;12,AN12=1),"Daten für Formulare EN-VS-101b und EN-VS-104","")</f>
        <v/>
      </c>
      <c r="R38" s="228"/>
      <c r="S38" s="228"/>
      <c r="T38" s="228"/>
      <c r="U38" s="228"/>
      <c r="V38" s="228"/>
      <c r="W38" s="228"/>
      <c r="X38" s="228"/>
      <c r="Y38" s="228"/>
      <c r="Z38" s="231"/>
      <c r="AA38" s="232"/>
      <c r="AB38" s="232"/>
      <c r="AC38" s="232"/>
      <c r="AD38" s="232"/>
      <c r="AE38" s="232"/>
      <c r="AF38" s="232"/>
      <c r="AG38" s="232"/>
      <c r="AH38" s="232"/>
      <c r="AI38" s="232"/>
      <c r="AJ38" s="232"/>
      <c r="AK38" s="1"/>
      <c r="AL38" s="1"/>
    </row>
    <row r="39" spans="1:43" ht="15" customHeight="1" thickBot="1" x14ac:dyDescent="0.35">
      <c r="A39" s="1"/>
      <c r="B39" s="17"/>
      <c r="C39" s="6"/>
      <c r="D39" s="6"/>
      <c r="E39" s="6"/>
      <c r="F39" s="6"/>
      <c r="G39" s="6"/>
      <c r="H39" s="6"/>
      <c r="I39" s="6"/>
      <c r="J39" s="6"/>
      <c r="K39" s="6"/>
      <c r="L39" s="6"/>
      <c r="M39" s="6"/>
      <c r="N39" s="6"/>
      <c r="O39" s="6"/>
      <c r="P39" s="6"/>
      <c r="Q39" s="229"/>
      <c r="R39" s="230"/>
      <c r="S39" s="230"/>
      <c r="T39" s="230"/>
      <c r="U39" s="230"/>
      <c r="V39" s="230"/>
      <c r="W39" s="230"/>
      <c r="X39" s="230"/>
      <c r="Y39" s="230"/>
      <c r="Z39" s="40"/>
      <c r="AA39" s="6"/>
      <c r="AB39" s="6"/>
      <c r="AC39" s="6"/>
      <c r="AD39" s="6"/>
      <c r="AE39" s="6"/>
      <c r="AF39" s="6"/>
      <c r="AG39" s="6"/>
      <c r="AH39" s="6"/>
      <c r="AI39" s="6"/>
      <c r="AJ39" s="6"/>
      <c r="AK39" s="6"/>
      <c r="AL39" s="1"/>
    </row>
    <row r="40" spans="1:43" ht="20.100000000000001" customHeight="1" x14ac:dyDescent="0.3">
      <c r="A40" s="1"/>
      <c r="B40" s="8" t="s">
        <v>193</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Q40" s="30" t="s">
        <v>201</v>
      </c>
    </row>
    <row r="41" spans="1:43" ht="19.2" customHeight="1" x14ac:dyDescent="0.3">
      <c r="A41" s="1"/>
      <c r="B41" s="1" t="s">
        <v>194</v>
      </c>
      <c r="C41" s="1"/>
      <c r="D41" s="1"/>
      <c r="E41" s="1"/>
      <c r="F41" s="1"/>
      <c r="G41" s="1"/>
      <c r="H41" s="1"/>
      <c r="I41" s="1" t="s">
        <v>196</v>
      </c>
      <c r="J41" s="1"/>
      <c r="K41" s="1"/>
      <c r="L41" s="1"/>
      <c r="M41" s="1"/>
      <c r="N41" s="1"/>
      <c r="O41" s="1"/>
      <c r="P41" s="1"/>
      <c r="Q41" s="1"/>
      <c r="R41" s="1"/>
      <c r="S41" s="1"/>
      <c r="T41" s="1"/>
      <c r="U41" s="1"/>
      <c r="V41" s="1"/>
      <c r="W41" s="1"/>
      <c r="X41" s="1" t="s">
        <v>23</v>
      </c>
      <c r="Y41" s="1"/>
      <c r="Z41" s="1"/>
      <c r="AA41" s="1"/>
      <c r="AB41" s="33"/>
      <c r="AC41" s="33"/>
      <c r="AD41" s="33"/>
      <c r="AE41" s="33"/>
      <c r="AF41" s="33"/>
      <c r="AG41" s="33"/>
      <c r="AH41" s="33"/>
      <c r="AI41" s="33"/>
      <c r="AJ41" s="33"/>
      <c r="AK41" s="33"/>
      <c r="AL41" s="1"/>
      <c r="AN41" s="30">
        <v>3</v>
      </c>
      <c r="AQ41" s="30" t="s">
        <v>202</v>
      </c>
    </row>
    <row r="42" spans="1:43" ht="19.2" customHeight="1" x14ac:dyDescent="0.3">
      <c r="A42" s="1"/>
      <c r="B42" s="1"/>
      <c r="C42" s="1"/>
      <c r="D42" s="1"/>
      <c r="E42" s="1"/>
      <c r="F42" s="1"/>
      <c r="G42" s="1"/>
      <c r="H42" s="1"/>
      <c r="I42" s="1" t="s">
        <v>198</v>
      </c>
      <c r="J42" s="1"/>
      <c r="K42" s="1"/>
      <c r="L42" s="1"/>
      <c r="M42" s="1"/>
      <c r="N42" s="1"/>
      <c r="O42" s="1"/>
      <c r="P42" s="1"/>
      <c r="Q42" s="1"/>
      <c r="R42" s="1"/>
      <c r="S42" s="1"/>
      <c r="T42" s="1"/>
      <c r="U42" s="1"/>
      <c r="V42" s="1"/>
      <c r="W42" s="1"/>
      <c r="X42" s="1" t="s">
        <v>25</v>
      </c>
      <c r="Y42" s="1"/>
      <c r="Z42" s="1"/>
      <c r="AA42" s="1"/>
      <c r="AB42" s="33"/>
      <c r="AC42" s="33"/>
      <c r="AD42" s="33"/>
      <c r="AE42" s="33"/>
      <c r="AF42" s="33"/>
      <c r="AG42" s="33"/>
      <c r="AH42" s="33"/>
      <c r="AI42" s="33"/>
      <c r="AJ42" s="33"/>
      <c r="AK42" s="33"/>
      <c r="AL42" s="1"/>
      <c r="AN42" s="30">
        <v>3</v>
      </c>
      <c r="AQ42" s="30" t="s">
        <v>302</v>
      </c>
    </row>
    <row r="43" spans="1:43" ht="19.2" customHeight="1" x14ac:dyDescent="0.3">
      <c r="A43" s="1"/>
      <c r="B43" s="1"/>
      <c r="C43" s="1"/>
      <c r="D43" s="1"/>
      <c r="E43" s="1"/>
      <c r="F43" s="1"/>
      <c r="G43" s="1"/>
      <c r="H43" s="1"/>
      <c r="I43" s="1" t="s">
        <v>197</v>
      </c>
      <c r="J43" s="1"/>
      <c r="K43" s="1"/>
      <c r="L43" s="1"/>
      <c r="M43" s="1"/>
      <c r="N43" s="1"/>
      <c r="O43" s="1"/>
      <c r="P43" s="1"/>
      <c r="Q43" s="1"/>
      <c r="R43" s="1"/>
      <c r="S43" s="1"/>
      <c r="T43" s="1"/>
      <c r="U43" s="1"/>
      <c r="V43" s="1"/>
      <c r="W43" s="1"/>
      <c r="X43" s="1" t="s">
        <v>27</v>
      </c>
      <c r="Y43" s="1"/>
      <c r="Z43" s="1"/>
      <c r="AA43" s="1"/>
      <c r="AB43" s="33"/>
      <c r="AC43" s="33"/>
      <c r="AD43" s="33"/>
      <c r="AE43" s="33"/>
      <c r="AF43" s="33"/>
      <c r="AG43" s="33"/>
      <c r="AH43" s="33"/>
      <c r="AI43" s="33"/>
      <c r="AJ43" s="33"/>
      <c r="AK43" s="33"/>
      <c r="AL43" s="1"/>
      <c r="AN43" s="30">
        <v>3</v>
      </c>
      <c r="AQ43" s="30" t="s">
        <v>203</v>
      </c>
    </row>
    <row r="44" spans="1:43" ht="15" customHeight="1" x14ac:dyDescent="0.3">
      <c r="A44" s="1"/>
      <c r="B44" s="1"/>
      <c r="C44" s="1"/>
      <c r="D44" s="1"/>
      <c r="E44" s="1"/>
      <c r="F44" s="1"/>
      <c r="G44" s="1"/>
      <c r="H44" s="1"/>
      <c r="I44" s="1" t="s">
        <v>199</v>
      </c>
      <c r="J44" s="1"/>
      <c r="K44" s="1"/>
      <c r="L44" s="1"/>
      <c r="M44" s="1"/>
      <c r="N44" s="1"/>
      <c r="O44" s="1"/>
      <c r="P44" s="1"/>
      <c r="Q44" s="1"/>
      <c r="R44" s="1"/>
      <c r="S44" s="169"/>
      <c r="T44" s="169"/>
      <c r="U44" s="169"/>
      <c r="V44" s="169"/>
      <c r="W44" s="169"/>
      <c r="X44" s="169"/>
      <c r="Y44" s="169"/>
      <c r="Z44" s="169"/>
      <c r="AA44" s="169"/>
      <c r="AB44" s="169"/>
      <c r="AC44" s="169"/>
      <c r="AD44" s="169"/>
      <c r="AE44" s="169"/>
      <c r="AF44" s="169"/>
      <c r="AG44" s="169"/>
      <c r="AH44" s="169"/>
      <c r="AI44" s="169"/>
      <c r="AJ44" s="169"/>
      <c r="AK44" s="169"/>
      <c r="AL44" s="1"/>
    </row>
    <row r="45" spans="1:43" ht="15" customHeight="1" x14ac:dyDescent="0.3">
      <c r="A45" s="1"/>
      <c r="B45" s="76" t="s">
        <v>308</v>
      </c>
      <c r="C45" s="1"/>
      <c r="D45" s="1"/>
      <c r="E45" s="1"/>
      <c r="F45" s="1"/>
      <c r="G45" s="1"/>
      <c r="H45" s="1"/>
      <c r="I45" s="1"/>
      <c r="J45" s="1"/>
      <c r="K45" s="1"/>
      <c r="L45" s="1"/>
      <c r="M45" s="1"/>
      <c r="N45" s="1"/>
      <c r="O45" s="1"/>
      <c r="P45" s="1"/>
      <c r="Q45" s="30"/>
      <c r="R45" s="1"/>
      <c r="S45" s="2"/>
      <c r="T45" s="2"/>
      <c r="U45" s="2"/>
      <c r="V45" s="2"/>
      <c r="W45" s="2"/>
      <c r="X45" s="17" t="str">
        <f>IF(OR(AN41=2,AN42=2,AN43=2),"Fournir justificatif EN-VS-104","")</f>
        <v/>
      </c>
      <c r="Y45" s="2"/>
      <c r="Z45" s="2"/>
      <c r="AA45" s="35"/>
      <c r="AB45" s="2"/>
      <c r="AC45" s="2"/>
      <c r="AD45" s="2"/>
      <c r="AE45" s="2"/>
      <c r="AF45" s="2"/>
      <c r="AG45" s="2"/>
      <c r="AH45" s="2"/>
      <c r="AI45" s="2"/>
      <c r="AJ45" s="2"/>
      <c r="AK45" s="2"/>
      <c r="AL45" s="1"/>
      <c r="AQ45" s="30" t="s">
        <v>201</v>
      </c>
    </row>
    <row r="46" spans="1:43" ht="13.8" x14ac:dyDescent="0.3">
      <c r="A46" s="1"/>
      <c r="B46" s="1"/>
      <c r="C46" s="1"/>
      <c r="D46" s="1"/>
      <c r="E46" s="1"/>
      <c r="F46" s="1"/>
      <c r="G46" s="1"/>
      <c r="H46" s="1"/>
      <c r="I46" s="1"/>
      <c r="J46" s="1"/>
      <c r="K46" s="1"/>
      <c r="L46" s="1"/>
      <c r="M46" s="1"/>
      <c r="N46" s="1"/>
      <c r="O46" s="1"/>
      <c r="P46" s="1"/>
      <c r="Q46" s="1"/>
      <c r="R46" s="1"/>
      <c r="S46" s="2"/>
      <c r="T46" s="2"/>
      <c r="U46" s="2"/>
      <c r="V46" s="2"/>
      <c r="W46" s="2"/>
      <c r="X46" s="2"/>
      <c r="Y46" s="2"/>
      <c r="Z46" s="2"/>
      <c r="AA46" s="2"/>
      <c r="AB46" s="2"/>
      <c r="AC46" s="2"/>
      <c r="AD46" s="2"/>
      <c r="AE46" s="2"/>
      <c r="AF46" s="2"/>
      <c r="AG46" s="2"/>
      <c r="AH46" s="2"/>
      <c r="AI46" s="2"/>
      <c r="AJ46" s="2"/>
      <c r="AK46" s="2"/>
      <c r="AL46" s="1"/>
      <c r="AQ46" s="30" t="s">
        <v>204</v>
      </c>
    </row>
    <row r="47" spans="1:43" ht="9.75" customHeight="1" x14ac:dyDescent="0.3">
      <c r="A47" s="1"/>
      <c r="B47" s="1"/>
      <c r="C47" s="1"/>
      <c r="D47" s="1"/>
      <c r="E47" s="1"/>
      <c r="F47" s="1"/>
      <c r="G47" s="1"/>
      <c r="H47" s="1"/>
      <c r="I47" s="1"/>
      <c r="J47" s="1"/>
      <c r="K47" s="1"/>
      <c r="L47" s="1"/>
      <c r="M47" s="1"/>
      <c r="N47" s="1"/>
      <c r="O47" s="1"/>
      <c r="P47" s="1"/>
      <c r="Q47" s="1"/>
      <c r="R47" s="1"/>
      <c r="S47" s="2"/>
      <c r="T47" s="2"/>
      <c r="U47" s="2"/>
      <c r="V47" s="2"/>
      <c r="W47" s="2"/>
      <c r="X47" s="2"/>
      <c r="Y47" s="2"/>
      <c r="Z47" s="2"/>
      <c r="AA47" s="2"/>
      <c r="AB47" s="2"/>
      <c r="AC47" s="2"/>
      <c r="AD47" s="2"/>
      <c r="AE47" s="2"/>
      <c r="AF47" s="2"/>
      <c r="AG47" s="2"/>
      <c r="AH47" s="2"/>
      <c r="AI47" s="2"/>
      <c r="AJ47" s="2"/>
      <c r="AK47" s="2"/>
      <c r="AL47" s="1"/>
      <c r="AQ47" s="30" t="s">
        <v>205</v>
      </c>
    </row>
    <row r="48" spans="1:43" ht="15" customHeight="1" x14ac:dyDescent="0.3">
      <c r="A48" s="1"/>
      <c r="B48" s="9" t="s">
        <v>195</v>
      </c>
      <c r="C48" s="29"/>
      <c r="D48" s="29"/>
      <c r="E48" s="29"/>
      <c r="F48" s="29"/>
      <c r="G48" s="29"/>
      <c r="H48" s="1"/>
      <c r="I48" s="1" t="s">
        <v>200</v>
      </c>
      <c r="J48" s="1"/>
      <c r="K48" s="1"/>
      <c r="L48" s="1"/>
      <c r="M48" s="1"/>
      <c r="N48" s="1"/>
      <c r="O48" s="1"/>
      <c r="P48" s="1"/>
      <c r="Q48" s="1"/>
      <c r="R48" s="1"/>
      <c r="S48" s="2"/>
      <c r="T48" s="2"/>
      <c r="U48" s="2"/>
      <c r="V48" s="2"/>
      <c r="W48" s="2"/>
      <c r="X48" s="2"/>
      <c r="Y48" s="2"/>
      <c r="Z48" s="2"/>
      <c r="AA48" s="2"/>
      <c r="AB48" s="2"/>
      <c r="AC48" s="2"/>
      <c r="AD48" s="240"/>
      <c r="AE48" s="240"/>
      <c r="AF48" s="240"/>
      <c r="AG48" s="2" t="s">
        <v>8</v>
      </c>
      <c r="AH48" s="2"/>
      <c r="AI48" s="2"/>
      <c r="AJ48" s="2"/>
      <c r="AK48" s="2"/>
      <c r="AL48" s="1"/>
      <c r="AQ48" s="30" t="s">
        <v>206</v>
      </c>
    </row>
    <row r="49" spans="1:43" ht="15" customHeight="1" x14ac:dyDescent="0.3">
      <c r="A49" s="1"/>
      <c r="B49" s="29"/>
      <c r="C49" s="29"/>
      <c r="D49" s="29"/>
      <c r="E49" s="29"/>
      <c r="F49" s="29"/>
      <c r="G49" s="29"/>
      <c r="H49" s="1"/>
      <c r="I49" s="1"/>
      <c r="J49" s="1"/>
      <c r="K49" s="1"/>
      <c r="L49" s="1"/>
      <c r="M49" s="1"/>
      <c r="N49" s="1"/>
      <c r="O49" s="1"/>
      <c r="P49" s="1"/>
      <c r="Q49" s="1"/>
      <c r="R49" s="1"/>
      <c r="S49" s="2"/>
      <c r="T49" s="2"/>
      <c r="U49" s="2"/>
      <c r="V49" s="2"/>
      <c r="W49" s="2"/>
      <c r="X49" s="2"/>
      <c r="Y49" s="2"/>
      <c r="Z49" s="2"/>
      <c r="AA49" s="2"/>
      <c r="AB49" s="2"/>
      <c r="AC49" s="2"/>
      <c r="AD49" s="2"/>
      <c r="AE49" s="2"/>
      <c r="AF49" s="2"/>
      <c r="AG49" s="2"/>
      <c r="AH49" s="2"/>
      <c r="AI49" s="2"/>
      <c r="AJ49" s="2"/>
      <c r="AK49" s="2"/>
      <c r="AL49" s="1"/>
      <c r="AQ49" s="30" t="s">
        <v>207</v>
      </c>
    </row>
    <row r="50" spans="1:43" ht="13.2" x14ac:dyDescent="0.3">
      <c r="A50" s="1"/>
      <c r="C50" s="1"/>
      <c r="D50" s="1"/>
      <c r="E50" s="1"/>
      <c r="F50" s="1"/>
      <c r="G50" s="1"/>
      <c r="H50" s="1"/>
      <c r="I50" s="170" t="s">
        <v>201</v>
      </c>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1"/>
      <c r="AQ50" s="30" t="s">
        <v>208</v>
      </c>
    </row>
    <row r="51" spans="1:43" ht="15" customHeight="1" x14ac:dyDescent="0.3">
      <c r="A51" s="1"/>
      <c r="B51" s="1"/>
      <c r="C51" s="1"/>
      <c r="D51" s="1"/>
      <c r="E51" s="1"/>
      <c r="F51" s="1"/>
      <c r="G51" s="1"/>
      <c r="H51" s="1"/>
      <c r="I51" s="171" t="s">
        <v>201</v>
      </c>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
      <c r="AQ51" s="30" t="s">
        <v>209</v>
      </c>
    </row>
    <row r="52" spans="1:43" ht="15" customHeight="1" x14ac:dyDescent="0.3">
      <c r="A52" s="1"/>
      <c r="B52" s="1"/>
      <c r="C52" s="1"/>
      <c r="D52" s="1"/>
      <c r="E52" s="1"/>
      <c r="F52" s="1"/>
      <c r="G52" s="1"/>
      <c r="H52" s="1"/>
      <c r="I52" s="1"/>
      <c r="J52" s="1"/>
      <c r="K52" s="1"/>
      <c r="L52" s="1"/>
      <c r="M52" s="1"/>
      <c r="N52" s="1"/>
      <c r="O52" s="1"/>
      <c r="P52" s="1"/>
      <c r="Q52" s="1"/>
      <c r="R52" s="1"/>
      <c r="S52" s="2"/>
      <c r="T52" s="2"/>
      <c r="U52" s="2"/>
      <c r="V52" s="2"/>
      <c r="W52" s="2"/>
      <c r="X52" s="2"/>
      <c r="Y52" s="2"/>
      <c r="Z52" s="2"/>
      <c r="AA52" s="2"/>
      <c r="AB52" s="2"/>
      <c r="AC52" s="2"/>
      <c r="AD52" s="2"/>
      <c r="AE52" s="2"/>
      <c r="AF52" s="2"/>
      <c r="AG52" s="2"/>
      <c r="AH52" s="2"/>
      <c r="AI52" s="2"/>
      <c r="AJ52" s="2"/>
      <c r="AK52" s="2"/>
      <c r="AL52" s="1"/>
      <c r="AQ52" s="30" t="s">
        <v>210</v>
      </c>
    </row>
    <row r="53" spans="1:43" ht="19.2" customHeight="1" x14ac:dyDescent="0.3">
      <c r="A53" s="1"/>
      <c r="B53" s="1"/>
      <c r="C53" s="1"/>
      <c r="D53" s="1"/>
      <c r="E53" s="1"/>
      <c r="F53" s="1"/>
      <c r="G53" s="1"/>
      <c r="H53" s="1"/>
      <c r="I53" s="1" t="s">
        <v>227</v>
      </c>
      <c r="J53" s="1"/>
      <c r="K53" s="1"/>
      <c r="L53" s="1"/>
      <c r="M53" s="1"/>
      <c r="N53" s="1"/>
      <c r="O53" s="1"/>
      <c r="P53" s="1"/>
      <c r="Q53" s="1"/>
      <c r="R53" s="1"/>
      <c r="S53" s="2"/>
      <c r="T53" s="2"/>
      <c r="U53" s="2"/>
      <c r="V53" s="2"/>
      <c r="W53" s="2"/>
      <c r="X53" s="2"/>
      <c r="Y53" s="2"/>
      <c r="Z53" s="2"/>
      <c r="AA53" s="2"/>
      <c r="AB53" s="36"/>
      <c r="AC53" s="36"/>
      <c r="AD53" s="33"/>
      <c r="AE53" s="33"/>
      <c r="AF53" s="33"/>
      <c r="AG53" s="33"/>
      <c r="AH53" s="2"/>
      <c r="AI53" s="2"/>
      <c r="AJ53" s="2"/>
      <c r="AK53" s="2"/>
      <c r="AL53" s="1"/>
      <c r="AN53" s="30">
        <v>0</v>
      </c>
      <c r="AQ53" s="30" t="s">
        <v>211</v>
      </c>
    </row>
    <row r="54" spans="1:43" ht="17.399999999999999" customHeight="1" x14ac:dyDescent="0.3">
      <c r="A54" s="1"/>
      <c r="B54" s="1"/>
      <c r="C54" s="1"/>
      <c r="D54" s="1"/>
      <c r="E54" s="1"/>
      <c r="F54" s="1"/>
      <c r="G54" s="1"/>
      <c r="H54" s="1"/>
      <c r="I54" s="1" t="s">
        <v>199</v>
      </c>
      <c r="J54" s="1"/>
      <c r="K54" s="1"/>
      <c r="L54" s="1"/>
      <c r="M54" s="1"/>
      <c r="N54" s="1"/>
      <c r="O54" s="1"/>
      <c r="P54" s="1"/>
      <c r="Q54" s="1"/>
      <c r="R54" s="1"/>
      <c r="S54" s="169"/>
      <c r="T54" s="169"/>
      <c r="U54" s="169"/>
      <c r="V54" s="169"/>
      <c r="W54" s="169"/>
      <c r="X54" s="169"/>
      <c r="Y54" s="169"/>
      <c r="Z54" s="169"/>
      <c r="AA54" s="169"/>
      <c r="AB54" s="169"/>
      <c r="AC54" s="169"/>
      <c r="AD54" s="169"/>
      <c r="AE54" s="169"/>
      <c r="AF54" s="169"/>
      <c r="AG54" s="169"/>
      <c r="AH54" s="169"/>
      <c r="AI54" s="169"/>
      <c r="AJ54" s="169"/>
      <c r="AK54" s="169"/>
      <c r="AL54" s="1"/>
      <c r="AQ54" s="30" t="s">
        <v>212</v>
      </c>
    </row>
    <row r="55" spans="1:43" ht="7.2" customHeight="1" x14ac:dyDescent="0.3">
      <c r="A55" s="1"/>
      <c r="B55" s="1"/>
      <c r="C55" s="1"/>
      <c r="D55" s="1"/>
      <c r="E55" s="1"/>
      <c r="F55" s="1"/>
      <c r="G55" s="1"/>
      <c r="H55" s="1"/>
      <c r="I55" s="1"/>
      <c r="J55" s="1"/>
      <c r="K55" s="1"/>
      <c r="L55" s="1"/>
      <c r="M55" s="1"/>
      <c r="N55" s="1"/>
      <c r="O55" s="1"/>
      <c r="P55" s="1"/>
      <c r="Q55" s="1"/>
      <c r="R55" s="1"/>
      <c r="S55" s="2"/>
      <c r="T55" s="2"/>
      <c r="U55" s="2"/>
      <c r="V55" s="2"/>
      <c r="W55" s="2"/>
      <c r="X55" s="2"/>
      <c r="Y55" s="2"/>
      <c r="Z55" s="2"/>
      <c r="AA55" s="2"/>
      <c r="AB55" s="2"/>
      <c r="AC55" s="2"/>
      <c r="AD55" s="2"/>
      <c r="AE55" s="2"/>
      <c r="AF55" s="2"/>
      <c r="AG55" s="2"/>
      <c r="AH55" s="2"/>
      <c r="AI55" s="2"/>
      <c r="AJ55" s="2"/>
      <c r="AK55" s="2"/>
      <c r="AL55" s="1"/>
      <c r="AQ55" s="30" t="s">
        <v>213</v>
      </c>
    </row>
    <row r="56" spans="1:43" ht="19.95" customHeight="1" x14ac:dyDescent="0.3">
      <c r="A56" s="1"/>
      <c r="B56" s="1" t="s">
        <v>229</v>
      </c>
      <c r="C56" s="1"/>
      <c r="D56" s="1"/>
      <c r="E56" s="1"/>
      <c r="F56" s="1"/>
      <c r="G56" s="1"/>
      <c r="H56" s="1"/>
      <c r="I56" s="33"/>
      <c r="J56" s="33"/>
      <c r="K56" s="33"/>
      <c r="L56" s="33"/>
      <c r="M56" s="33"/>
      <c r="N56" s="33"/>
      <c r="O56" s="1"/>
      <c r="P56" s="1"/>
      <c r="Q56" s="1"/>
      <c r="R56" s="1"/>
      <c r="S56" s="2"/>
      <c r="T56" s="2"/>
      <c r="U56" s="2"/>
      <c r="V56" s="2"/>
      <c r="W56" s="2"/>
      <c r="X56" s="2"/>
      <c r="Y56" s="2"/>
      <c r="Z56" s="2"/>
      <c r="AA56" s="2"/>
      <c r="AB56" s="2"/>
      <c r="AC56" s="2"/>
      <c r="AD56" s="2"/>
      <c r="AE56" s="2"/>
      <c r="AF56" s="2"/>
      <c r="AG56" s="2"/>
      <c r="AH56" s="2"/>
      <c r="AI56" s="2"/>
      <c r="AJ56" s="2"/>
      <c r="AK56" s="2"/>
      <c r="AL56" s="1"/>
      <c r="AN56" s="30">
        <v>0</v>
      </c>
      <c r="AQ56" s="30" t="s">
        <v>214</v>
      </c>
    </row>
    <row r="57" spans="1:43" ht="15" customHeight="1" x14ac:dyDescent="0.3">
      <c r="A57" s="1"/>
      <c r="B57" s="1" t="s">
        <v>230</v>
      </c>
      <c r="C57" s="1"/>
      <c r="D57" s="1"/>
      <c r="E57" s="1"/>
      <c r="F57" s="1"/>
      <c r="G57" s="1"/>
      <c r="H57" s="1"/>
      <c r="I57" s="1"/>
      <c r="J57" s="1" t="s">
        <v>228</v>
      </c>
      <c r="K57" s="1"/>
      <c r="L57" s="1"/>
      <c r="M57" s="1"/>
      <c r="N57" s="1"/>
      <c r="O57" s="1"/>
      <c r="P57" s="1"/>
      <c r="Q57" s="1"/>
      <c r="R57" s="1"/>
      <c r="S57" s="169"/>
      <c r="T57" s="169"/>
      <c r="U57" s="169"/>
      <c r="V57" s="169"/>
      <c r="W57" s="169"/>
      <c r="X57" s="169"/>
      <c r="Y57" s="169"/>
      <c r="Z57" s="169"/>
      <c r="AA57" s="169"/>
      <c r="AB57" s="169"/>
      <c r="AC57" s="169"/>
      <c r="AD57" s="169"/>
      <c r="AE57" s="169"/>
      <c r="AF57" s="169"/>
      <c r="AG57" s="169"/>
      <c r="AH57" s="169"/>
      <c r="AI57" s="169"/>
      <c r="AJ57" s="169"/>
      <c r="AK57" s="169"/>
      <c r="AL57" s="1"/>
      <c r="AQ57" s="30" t="s">
        <v>215</v>
      </c>
    </row>
    <row r="58" spans="1:43" ht="20.100000000000001" customHeight="1" x14ac:dyDescent="0.3">
      <c r="A58" s="1"/>
      <c r="B58" s="1"/>
      <c r="C58" s="1"/>
      <c r="D58" s="1"/>
      <c r="E58" s="1"/>
      <c r="F58" s="1"/>
      <c r="G58" s="1"/>
      <c r="H58" s="1"/>
      <c r="I58" s="1"/>
      <c r="J58" s="1" t="s">
        <v>199</v>
      </c>
      <c r="K58" s="1"/>
      <c r="L58" s="1"/>
      <c r="M58" s="1"/>
      <c r="N58" s="1"/>
      <c r="O58" s="1"/>
      <c r="P58" s="1"/>
      <c r="Q58" s="1"/>
      <c r="R58" s="1"/>
      <c r="S58" s="172"/>
      <c r="T58" s="172"/>
      <c r="U58" s="172"/>
      <c r="V58" s="172"/>
      <c r="W58" s="172"/>
      <c r="X58" s="172"/>
      <c r="Y58" s="172"/>
      <c r="Z58" s="172"/>
      <c r="AA58" s="172"/>
      <c r="AB58" s="172"/>
      <c r="AC58" s="172"/>
      <c r="AD58" s="172"/>
      <c r="AE58" s="172"/>
      <c r="AF58" s="172"/>
      <c r="AG58" s="172"/>
      <c r="AH58" s="172"/>
      <c r="AI58" s="172"/>
      <c r="AJ58" s="172"/>
      <c r="AK58" s="172"/>
      <c r="AL58" s="1"/>
      <c r="AQ58" s="30" t="s">
        <v>216</v>
      </c>
    </row>
    <row r="59" spans="1:43" ht="1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Q59" s="30" t="s">
        <v>217</v>
      </c>
    </row>
    <row r="60" spans="1:43" ht="19.95" customHeight="1" x14ac:dyDescent="0.3">
      <c r="A60" s="1"/>
      <c r="B60" s="24" t="s">
        <v>231</v>
      </c>
      <c r="C60" s="24"/>
      <c r="D60" s="24"/>
      <c r="E60" s="24"/>
      <c r="F60" s="24"/>
      <c r="G60" s="24"/>
      <c r="H60" s="24"/>
      <c r="I60" s="24"/>
      <c r="J60" s="37"/>
      <c r="K60" s="37"/>
      <c r="L60" s="37"/>
      <c r="M60" s="37"/>
      <c r="N60" s="37"/>
      <c r="O60" s="37"/>
      <c r="P60" s="24"/>
      <c r="Q60" s="24"/>
      <c r="R60" s="24"/>
      <c r="S60" s="24"/>
      <c r="T60" s="24"/>
      <c r="U60" s="38"/>
      <c r="V60" s="38" t="s">
        <v>199</v>
      </c>
      <c r="W60" s="173"/>
      <c r="X60" s="173"/>
      <c r="Y60" s="173"/>
      <c r="Z60" s="173"/>
      <c r="AA60" s="173"/>
      <c r="AB60" s="173"/>
      <c r="AC60" s="173"/>
      <c r="AD60" s="173"/>
      <c r="AE60" s="173"/>
      <c r="AF60" s="173"/>
      <c r="AG60" s="173"/>
      <c r="AH60" s="173"/>
      <c r="AI60" s="173"/>
      <c r="AJ60" s="173"/>
      <c r="AK60" s="173"/>
      <c r="AL60" s="1"/>
      <c r="AN60" s="30">
        <v>0</v>
      </c>
      <c r="AQ60" s="30" t="s">
        <v>218</v>
      </c>
    </row>
    <row r="61" spans="1:43" ht="15" customHeight="1" thickBot="1" x14ac:dyDescent="0.35">
      <c r="A61" s="1"/>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1"/>
      <c r="AQ61" s="30" t="s">
        <v>219</v>
      </c>
    </row>
    <row r="62" spans="1:43" ht="15" customHeight="1" x14ac:dyDescent="0.3">
      <c r="A62" s="1"/>
      <c r="B62" s="8" t="s">
        <v>189</v>
      </c>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43" ht="17.399999999999999" customHeight="1" x14ac:dyDescent="0.3">
      <c r="A63" s="1"/>
      <c r="B63" s="1" t="s">
        <v>233</v>
      </c>
      <c r="C63" s="1"/>
      <c r="D63" s="1"/>
      <c r="E63" s="1"/>
      <c r="F63" s="1"/>
      <c r="G63" s="1"/>
      <c r="H63" s="170" t="s">
        <v>201</v>
      </c>
      <c r="I63" s="170"/>
      <c r="J63" s="170"/>
      <c r="K63" s="170"/>
      <c r="L63" s="170"/>
      <c r="M63" s="170"/>
      <c r="N63" s="170"/>
      <c r="O63" s="170"/>
      <c r="P63" s="170"/>
      <c r="Q63" s="170"/>
      <c r="R63" s="170"/>
      <c r="S63" s="170"/>
      <c r="T63" s="170"/>
      <c r="U63" s="1"/>
      <c r="V63" s="1"/>
      <c r="W63" s="1" t="s">
        <v>237</v>
      </c>
      <c r="X63" s="1"/>
      <c r="Y63" s="1"/>
      <c r="Z63" s="1"/>
      <c r="AA63" s="1"/>
      <c r="AB63" s="50"/>
      <c r="AC63" s="50"/>
      <c r="AD63" s="234"/>
      <c r="AE63" s="234"/>
      <c r="AF63" s="234"/>
      <c r="AG63" s="234"/>
      <c r="AH63" s="1" t="s">
        <v>8</v>
      </c>
      <c r="AI63" s="1"/>
      <c r="AJ63" s="1"/>
      <c r="AK63" s="1"/>
      <c r="AL63" s="1"/>
      <c r="AQ63" s="30" t="s">
        <v>201</v>
      </c>
    </row>
    <row r="64" spans="1:43" ht="21.6" customHeight="1" x14ac:dyDescent="0.3">
      <c r="A64" s="1"/>
      <c r="B64" s="1" t="s">
        <v>234</v>
      </c>
      <c r="C64" s="1"/>
      <c r="D64" s="1"/>
      <c r="E64" s="1"/>
      <c r="F64" s="1"/>
      <c r="G64" s="1"/>
      <c r="H64" s="1"/>
      <c r="I64" s="1"/>
      <c r="J64" s="1" t="s">
        <v>236</v>
      </c>
      <c r="K64" s="1"/>
      <c r="L64" s="1"/>
      <c r="M64" s="1"/>
      <c r="N64" s="1"/>
      <c r="O64" s="1" t="s">
        <v>235</v>
      </c>
      <c r="P64" s="1"/>
      <c r="Q64" s="1"/>
      <c r="R64" s="1"/>
      <c r="S64" s="1"/>
      <c r="T64" s="1"/>
      <c r="U64" s="1"/>
      <c r="V64" s="1"/>
      <c r="W64" s="1" t="s">
        <v>238</v>
      </c>
      <c r="X64" s="1"/>
      <c r="Y64" s="1"/>
      <c r="Z64" s="1"/>
      <c r="AA64" s="1"/>
      <c r="AB64" s="50"/>
      <c r="AC64" s="50"/>
      <c r="AD64" s="239"/>
      <c r="AE64" s="239"/>
      <c r="AF64" s="239"/>
      <c r="AG64" s="239"/>
      <c r="AH64" s="1" t="s">
        <v>42</v>
      </c>
      <c r="AI64" s="1"/>
      <c r="AJ64" s="1"/>
      <c r="AK64" s="1"/>
      <c r="AL64" s="1"/>
      <c r="AQ64" s="30" t="s">
        <v>222</v>
      </c>
    </row>
    <row r="65" spans="1:43" ht="8.4"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Q65" s="30" t="s">
        <v>223</v>
      </c>
    </row>
    <row r="66" spans="1:43" ht="17.399999999999999" customHeight="1" x14ac:dyDescent="0.3">
      <c r="A66" s="1"/>
      <c r="B66" s="223" t="s">
        <v>68</v>
      </c>
      <c r="C66" s="221" t="s">
        <v>232</v>
      </c>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1"/>
      <c r="AQ66" s="30" t="s">
        <v>224</v>
      </c>
    </row>
    <row r="67" spans="1:43" ht="17.399999999999999" customHeight="1" thickBot="1" x14ac:dyDescent="0.35">
      <c r="A67" s="1"/>
      <c r="B67" s="224"/>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1"/>
      <c r="AQ67" s="30" t="s">
        <v>225</v>
      </c>
    </row>
    <row r="68" spans="1:43" ht="17.399999999999999"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Q68" s="30" t="s">
        <v>226</v>
      </c>
    </row>
    <row r="69" spans="1:43" ht="20.100000000000001" customHeight="1" x14ac:dyDescent="0.3">
      <c r="A69" s="1"/>
      <c r="B69" s="183"/>
      <c r="C69" s="184"/>
      <c r="D69" s="184"/>
      <c r="E69" s="184"/>
      <c r="F69" s="185"/>
      <c r="G69" s="192" t="s">
        <v>173</v>
      </c>
      <c r="H69" s="193"/>
      <c r="I69" s="193"/>
      <c r="J69" s="193"/>
      <c r="K69" s="193"/>
      <c r="L69" s="193"/>
      <c r="M69" s="193"/>
      <c r="N69" s="193"/>
      <c r="O69" s="194"/>
      <c r="P69" s="201" t="s">
        <v>1</v>
      </c>
      <c r="Q69" s="202"/>
      <c r="R69" s="202"/>
      <c r="S69" s="202"/>
      <c r="T69" s="202"/>
      <c r="U69" s="202"/>
      <c r="V69" s="202"/>
      <c r="W69" s="202"/>
      <c r="X69" s="203"/>
      <c r="Y69" s="210" t="s">
        <v>239</v>
      </c>
      <c r="Z69" s="211"/>
      <c r="AA69" s="211"/>
      <c r="AB69" s="211"/>
      <c r="AC69" s="211"/>
      <c r="AD69" s="211"/>
      <c r="AE69" s="211"/>
      <c r="AF69" s="211"/>
      <c r="AG69" s="211"/>
      <c r="AH69" s="211"/>
      <c r="AI69" s="211"/>
      <c r="AJ69" s="211"/>
      <c r="AK69" s="212"/>
      <c r="AL69" s="1"/>
    </row>
    <row r="70" spans="1:43" ht="20.100000000000001" customHeight="1" x14ac:dyDescent="0.3">
      <c r="A70" s="1"/>
      <c r="B70" s="186"/>
      <c r="C70" s="187"/>
      <c r="D70" s="187"/>
      <c r="E70" s="187"/>
      <c r="F70" s="188"/>
      <c r="G70" s="195"/>
      <c r="H70" s="196"/>
      <c r="I70" s="196"/>
      <c r="J70" s="196"/>
      <c r="K70" s="196"/>
      <c r="L70" s="196"/>
      <c r="M70" s="196"/>
      <c r="N70" s="196"/>
      <c r="O70" s="197"/>
      <c r="P70" s="204"/>
      <c r="Q70" s="205"/>
      <c r="R70" s="205"/>
      <c r="S70" s="205"/>
      <c r="T70" s="205"/>
      <c r="U70" s="205"/>
      <c r="V70" s="205"/>
      <c r="W70" s="205"/>
      <c r="X70" s="206"/>
      <c r="Y70" s="213"/>
      <c r="Z70" s="214"/>
      <c r="AA70" s="214"/>
      <c r="AB70" s="214"/>
      <c r="AC70" s="214"/>
      <c r="AD70" s="214"/>
      <c r="AE70" s="214"/>
      <c r="AF70" s="214"/>
      <c r="AG70" s="214"/>
      <c r="AH70" s="214"/>
      <c r="AI70" s="214"/>
      <c r="AJ70" s="214"/>
      <c r="AK70" s="215"/>
      <c r="AL70" s="1"/>
    </row>
    <row r="71" spans="1:43" ht="15" customHeight="1" x14ac:dyDescent="0.3">
      <c r="A71" s="1"/>
      <c r="B71" s="186"/>
      <c r="C71" s="187"/>
      <c r="D71" s="187"/>
      <c r="E71" s="187"/>
      <c r="F71" s="188"/>
      <c r="G71" s="195"/>
      <c r="H71" s="196"/>
      <c r="I71" s="196"/>
      <c r="J71" s="196"/>
      <c r="K71" s="196"/>
      <c r="L71" s="196"/>
      <c r="M71" s="196"/>
      <c r="N71" s="196"/>
      <c r="O71" s="197"/>
      <c r="P71" s="204"/>
      <c r="Q71" s="205"/>
      <c r="R71" s="205"/>
      <c r="S71" s="205"/>
      <c r="T71" s="205"/>
      <c r="U71" s="205"/>
      <c r="V71" s="205"/>
      <c r="W71" s="205"/>
      <c r="X71" s="206"/>
      <c r="Y71" s="213"/>
      <c r="Z71" s="214"/>
      <c r="AA71" s="214"/>
      <c r="AB71" s="214"/>
      <c r="AC71" s="214"/>
      <c r="AD71" s="214"/>
      <c r="AE71" s="214"/>
      <c r="AF71" s="214"/>
      <c r="AG71" s="214"/>
      <c r="AH71" s="214"/>
      <c r="AI71" s="214"/>
      <c r="AJ71" s="214"/>
      <c r="AK71" s="215"/>
      <c r="AL71" s="1"/>
    </row>
    <row r="72" spans="1:43" ht="15" customHeight="1" x14ac:dyDescent="0.3">
      <c r="A72" s="1"/>
      <c r="B72" s="189"/>
      <c r="C72" s="190"/>
      <c r="D72" s="190"/>
      <c r="E72" s="190"/>
      <c r="F72" s="191"/>
      <c r="G72" s="198"/>
      <c r="H72" s="199"/>
      <c r="I72" s="199"/>
      <c r="J72" s="199"/>
      <c r="K72" s="199"/>
      <c r="L72" s="199"/>
      <c r="M72" s="199"/>
      <c r="N72" s="199"/>
      <c r="O72" s="200"/>
      <c r="P72" s="207"/>
      <c r="Q72" s="208"/>
      <c r="R72" s="208"/>
      <c r="S72" s="208"/>
      <c r="T72" s="208"/>
      <c r="U72" s="208"/>
      <c r="V72" s="208"/>
      <c r="W72" s="208"/>
      <c r="X72" s="209"/>
      <c r="Y72" s="216"/>
      <c r="Z72" s="217"/>
      <c r="AA72" s="217"/>
      <c r="AB72" s="217"/>
      <c r="AC72" s="217"/>
      <c r="AD72" s="217"/>
      <c r="AE72" s="217"/>
      <c r="AF72" s="217"/>
      <c r="AG72" s="217"/>
      <c r="AH72" s="217"/>
      <c r="AI72" s="217"/>
      <c r="AJ72" s="217"/>
      <c r="AK72" s="218"/>
      <c r="AL72" s="1"/>
    </row>
    <row r="73" spans="1:43" ht="15" customHeight="1" thickBot="1" x14ac:dyDescent="0.35">
      <c r="A73" s="1"/>
      <c r="B73" s="19"/>
      <c r="C73" s="19"/>
      <c r="D73" s="20"/>
      <c r="E73" s="20"/>
      <c r="F73" s="20"/>
      <c r="G73" s="20"/>
      <c r="H73" s="20"/>
      <c r="I73" s="20"/>
      <c r="J73" s="20"/>
      <c r="K73" s="20"/>
      <c r="L73" s="20"/>
      <c r="M73" s="20"/>
      <c r="N73" s="21"/>
      <c r="O73" s="21"/>
      <c r="P73" s="21"/>
      <c r="Q73" s="21"/>
      <c r="R73" s="21"/>
      <c r="S73" s="21"/>
      <c r="T73" s="21"/>
      <c r="U73" s="21"/>
      <c r="V73" s="22"/>
      <c r="W73" s="22"/>
      <c r="X73" s="22"/>
      <c r="Y73" s="22"/>
      <c r="Z73" s="22"/>
      <c r="AA73" s="22"/>
      <c r="AB73" s="22"/>
      <c r="AC73" s="22"/>
      <c r="AD73" s="22"/>
      <c r="AE73" s="22"/>
      <c r="AF73" s="22"/>
      <c r="AG73" s="22"/>
      <c r="AH73" s="22"/>
      <c r="AI73" s="22"/>
      <c r="AJ73" s="22"/>
      <c r="AK73" s="22"/>
      <c r="AL73" s="1"/>
    </row>
    <row r="74" spans="1:43" ht="15" customHeight="1" x14ac:dyDescent="0.3">
      <c r="A74" s="1"/>
      <c r="B74" s="39" t="s">
        <v>245</v>
      </c>
      <c r="C74" s="23"/>
      <c r="D74" s="23"/>
      <c r="E74" s="23"/>
      <c r="F74" s="23"/>
      <c r="G74" s="23"/>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43" ht="15" customHeight="1" x14ac:dyDescent="0.3">
      <c r="A75" s="1"/>
      <c r="B75" s="1" t="s">
        <v>240</v>
      </c>
      <c r="C75" s="1"/>
      <c r="D75" s="1"/>
      <c r="E75" s="1"/>
      <c r="F75" s="1"/>
      <c r="G75" s="1"/>
      <c r="H75" s="1"/>
      <c r="I75" s="1"/>
      <c r="J75" s="1"/>
      <c r="K75" s="1" t="s">
        <v>241</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43" ht="15" customHeight="1" x14ac:dyDescent="0.3">
      <c r="A76" s="1"/>
      <c r="B76" s="1"/>
      <c r="C76" s="1"/>
      <c r="D76" s="1"/>
      <c r="E76" s="1"/>
      <c r="F76" s="1"/>
      <c r="G76" s="1"/>
      <c r="H76" s="1"/>
      <c r="I76" s="1"/>
      <c r="J76" s="1"/>
      <c r="K76" s="1" t="s">
        <v>242</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43" ht="15" customHeight="1" x14ac:dyDescent="0.3">
      <c r="A77" s="1"/>
      <c r="B77" s="1"/>
      <c r="C77" s="1"/>
      <c r="D77" s="1"/>
      <c r="E77" s="1"/>
      <c r="F77" s="1"/>
      <c r="G77" s="1"/>
      <c r="H77" s="1"/>
      <c r="I77" s="1"/>
      <c r="J77" s="1"/>
      <c r="K77" s="1" t="s">
        <v>243</v>
      </c>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43" ht="13.2" x14ac:dyDescent="0.3">
      <c r="A78" s="1"/>
      <c r="B78" s="1"/>
      <c r="C78" s="1"/>
      <c r="D78" s="1"/>
      <c r="E78" s="1"/>
      <c r="F78" s="1"/>
      <c r="G78" s="1"/>
      <c r="H78" s="1"/>
      <c r="I78" s="1"/>
      <c r="J78" s="1"/>
      <c r="K78" s="1"/>
      <c r="L78" s="1"/>
      <c r="M78" s="1" t="s">
        <v>244</v>
      </c>
      <c r="N78" s="1"/>
      <c r="O78" s="1"/>
      <c r="P78" s="1"/>
      <c r="Q78" s="1"/>
      <c r="R78" s="1"/>
      <c r="S78" s="1"/>
      <c r="T78" s="1"/>
      <c r="U78" s="1"/>
      <c r="V78" s="1"/>
      <c r="W78" s="1"/>
      <c r="X78" s="1" t="s">
        <v>246</v>
      </c>
      <c r="Y78" s="1"/>
      <c r="Z78" s="1"/>
      <c r="AA78" s="1"/>
      <c r="AB78" s="1"/>
      <c r="AC78" s="1"/>
      <c r="AD78" s="1"/>
      <c r="AE78" s="1"/>
      <c r="AF78" s="1"/>
      <c r="AG78" s="1"/>
      <c r="AH78" s="1"/>
      <c r="AI78" s="1"/>
      <c r="AJ78" s="1"/>
      <c r="AK78" s="1"/>
      <c r="AL78" s="1"/>
    </row>
    <row r="79" spans="1:43" ht="1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Q79" s="30" t="s">
        <v>201</v>
      </c>
    </row>
    <row r="80" spans="1:43" ht="15" customHeight="1" x14ac:dyDescent="0.3">
      <c r="A80" s="1"/>
      <c r="B80" s="10" t="s">
        <v>247</v>
      </c>
      <c r="C80" s="1"/>
      <c r="D80" s="1"/>
      <c r="E80" s="1"/>
      <c r="F80" s="1"/>
      <c r="H80" s="1"/>
      <c r="I80" s="1"/>
      <c r="K80" s="1" t="s">
        <v>248</v>
      </c>
      <c r="L80" s="1"/>
      <c r="M80" s="1"/>
      <c r="N80" s="1"/>
      <c r="O80" s="1"/>
      <c r="P80" s="1"/>
      <c r="Q80" s="1"/>
      <c r="R80" s="1" t="s">
        <v>251</v>
      </c>
      <c r="S80" s="1"/>
      <c r="T80" s="1"/>
      <c r="U80" s="1"/>
      <c r="V80" s="234"/>
      <c r="W80" s="234"/>
      <c r="X80" s="234"/>
      <c r="Y80" s="1" t="s">
        <v>53</v>
      </c>
      <c r="Z80" s="1"/>
      <c r="AA80" s="1"/>
      <c r="AB80" s="1"/>
      <c r="AC80" s="1" t="s">
        <v>252</v>
      </c>
      <c r="AD80" s="1"/>
      <c r="AE80" s="1"/>
      <c r="AF80" s="1"/>
      <c r="AG80" s="1"/>
      <c r="AH80" s="234"/>
      <c r="AI80" s="234"/>
      <c r="AJ80" s="1" t="s">
        <v>54</v>
      </c>
      <c r="AK80" s="1"/>
      <c r="AL80" s="1"/>
      <c r="AQ80" s="30" t="s">
        <v>272</v>
      </c>
    </row>
    <row r="81" spans="1:43" ht="15" customHeight="1" x14ac:dyDescent="0.3">
      <c r="A81" s="1"/>
      <c r="B81" s="1"/>
      <c r="C81" s="1"/>
      <c r="D81" s="1"/>
      <c r="E81" s="1"/>
      <c r="F81" s="1"/>
      <c r="G81" s="1"/>
      <c r="H81" s="1"/>
      <c r="I81" s="1"/>
      <c r="J81" s="1"/>
      <c r="K81" s="1" t="s">
        <v>249</v>
      </c>
      <c r="L81" s="1"/>
      <c r="M81" s="1"/>
      <c r="N81" s="1"/>
      <c r="O81" s="1"/>
      <c r="P81" s="1"/>
      <c r="Q81" s="1"/>
      <c r="R81" s="1" t="s">
        <v>251</v>
      </c>
      <c r="S81" s="1"/>
      <c r="T81" s="1"/>
      <c r="U81" s="1"/>
      <c r="V81" s="239"/>
      <c r="W81" s="239"/>
      <c r="X81" s="239"/>
      <c r="Y81" s="1" t="s">
        <v>53</v>
      </c>
      <c r="Z81" s="1"/>
      <c r="AA81" s="1"/>
      <c r="AB81" s="1"/>
      <c r="AC81" s="1" t="s">
        <v>252</v>
      </c>
      <c r="AD81" s="1"/>
      <c r="AE81" s="1"/>
      <c r="AF81" s="1"/>
      <c r="AG81" s="1"/>
      <c r="AH81" s="234"/>
      <c r="AI81" s="234"/>
      <c r="AJ81" s="1" t="s">
        <v>54</v>
      </c>
      <c r="AK81" s="1"/>
      <c r="AL81" s="1"/>
      <c r="AQ81" s="30" t="s">
        <v>303</v>
      </c>
    </row>
    <row r="82" spans="1:43" ht="15" customHeight="1" x14ac:dyDescent="0.3">
      <c r="A82" s="1"/>
      <c r="B82" s="1"/>
      <c r="C82" s="1"/>
      <c r="D82" s="1"/>
      <c r="E82" s="1"/>
      <c r="F82" s="1"/>
      <c r="G82" s="1"/>
      <c r="H82" s="1"/>
      <c r="I82" s="1"/>
      <c r="K82" s="1"/>
      <c r="L82" s="1"/>
      <c r="M82" s="1"/>
      <c r="O82" s="1"/>
      <c r="P82" s="1"/>
      <c r="Q82" s="1"/>
      <c r="R82" s="1"/>
      <c r="S82" s="1"/>
      <c r="T82" s="1"/>
      <c r="U82" s="1"/>
      <c r="V82" s="1"/>
      <c r="W82" s="1"/>
      <c r="X82" s="1"/>
      <c r="Y82" s="1"/>
      <c r="Z82" s="1"/>
      <c r="AA82" s="1"/>
      <c r="AB82" s="1"/>
      <c r="AC82" s="1"/>
      <c r="AD82" s="1"/>
      <c r="AE82" s="1"/>
      <c r="AF82" s="1"/>
      <c r="AG82" s="1"/>
      <c r="AH82" s="1"/>
      <c r="AI82" s="1"/>
      <c r="AJ82" s="1"/>
      <c r="AK82" s="1"/>
      <c r="AL82" s="1"/>
      <c r="AQ82" s="30" t="s">
        <v>273</v>
      </c>
    </row>
    <row r="83" spans="1:43" ht="15" customHeight="1" x14ac:dyDescent="0.3">
      <c r="A83" s="1"/>
      <c r="B83" s="1" t="s">
        <v>253</v>
      </c>
      <c r="C83" s="1"/>
      <c r="D83" s="1"/>
      <c r="E83" s="1"/>
      <c r="F83" s="1"/>
      <c r="G83" s="1"/>
      <c r="H83" s="1"/>
      <c r="I83" s="1"/>
      <c r="J83" s="50"/>
      <c r="K83" s="50"/>
      <c r="L83" s="241"/>
      <c r="M83" s="241"/>
      <c r="N83" s="241"/>
      <c r="O83" s="1" t="s">
        <v>254</v>
      </c>
      <c r="P83" s="1"/>
      <c r="Q83" s="1"/>
      <c r="R83" s="1"/>
      <c r="S83" s="1"/>
      <c r="T83" s="1"/>
      <c r="U83" s="1"/>
      <c r="V83" s="1"/>
      <c r="W83" s="9"/>
      <c r="X83" s="9"/>
      <c r="Y83" s="1"/>
      <c r="Z83" s="1"/>
      <c r="AA83" s="1"/>
      <c r="AB83" s="1"/>
      <c r="AC83" s="1"/>
      <c r="AD83" s="1"/>
      <c r="AE83" s="1"/>
      <c r="AF83" s="1"/>
      <c r="AG83" s="1"/>
      <c r="AH83" s="1"/>
      <c r="AI83" s="1"/>
      <c r="AJ83" s="1"/>
      <c r="AK83" s="1"/>
      <c r="AL83" s="1"/>
      <c r="AQ83" s="30" t="s">
        <v>265</v>
      </c>
    </row>
    <row r="84" spans="1:43" ht="15" customHeight="1" x14ac:dyDescent="0.3">
      <c r="A84" s="1"/>
      <c r="B84" s="10" t="s">
        <v>255</v>
      </c>
      <c r="C84" s="2"/>
      <c r="D84" s="3"/>
      <c r="E84" s="3"/>
      <c r="F84" s="3"/>
      <c r="G84" s="3"/>
      <c r="H84" s="3"/>
      <c r="I84" s="3"/>
      <c r="J84" s="3"/>
      <c r="K84" s="3"/>
      <c r="L84" s="3"/>
      <c r="M84" s="3"/>
      <c r="N84" s="4"/>
      <c r="O84" s="4"/>
      <c r="P84" s="4"/>
      <c r="Q84" s="4"/>
      <c r="R84" s="4"/>
      <c r="S84" s="4"/>
      <c r="T84" s="4"/>
      <c r="U84" s="4"/>
      <c r="V84" s="5"/>
      <c r="W84" s="5"/>
      <c r="X84" s="5"/>
      <c r="Y84" s="5"/>
      <c r="Z84" s="5"/>
      <c r="AA84" s="5"/>
      <c r="AB84" s="5"/>
      <c r="AC84" s="5"/>
      <c r="AD84" s="5"/>
      <c r="AE84" s="5"/>
      <c r="AF84" s="5"/>
      <c r="AG84" s="5"/>
      <c r="AH84" s="5"/>
      <c r="AI84" s="5"/>
      <c r="AJ84" s="5"/>
      <c r="AK84" s="5"/>
      <c r="AL84" s="1"/>
    </row>
    <row r="85" spans="1:43" ht="15" customHeight="1" x14ac:dyDescent="0.3">
      <c r="A85" s="1"/>
      <c r="B85" s="1" t="s">
        <v>256</v>
      </c>
      <c r="C85" s="2"/>
      <c r="D85" s="3"/>
      <c r="E85" s="3"/>
      <c r="F85" s="3"/>
      <c r="G85" s="3"/>
      <c r="H85" s="3"/>
      <c r="I85" s="3"/>
      <c r="J85" s="3"/>
      <c r="K85" s="154" t="s">
        <v>201</v>
      </c>
      <c r="L85" s="154"/>
      <c r="M85" s="154"/>
      <c r="N85" s="154"/>
      <c r="O85" s="154"/>
      <c r="P85" s="154"/>
      <c r="Q85" s="154"/>
      <c r="R85" s="154"/>
      <c r="S85" s="154"/>
      <c r="T85" s="154"/>
      <c r="U85" s="154"/>
      <c r="V85" s="154"/>
      <c r="W85" s="154"/>
      <c r="X85" s="154"/>
      <c r="Y85" s="154"/>
      <c r="Z85" s="154"/>
      <c r="AA85" s="154"/>
      <c r="AB85" s="154"/>
      <c r="AC85" s="17" t="str">
        <f>IF(AP87=1,"Joindre justification","")</f>
        <v/>
      </c>
      <c r="AD85" s="5"/>
      <c r="AF85" s="5"/>
      <c r="AG85" s="5"/>
      <c r="AH85" s="5"/>
      <c r="AI85" s="5"/>
      <c r="AJ85" s="5"/>
      <c r="AK85" s="5"/>
      <c r="AL85" s="1"/>
      <c r="AN85" s="30">
        <f>IF(AND(K85&lt;&gt;"Bitte wählen :",K85&lt;&gt;"Äussere Sonnenschutz"),1,0)</f>
        <v>0</v>
      </c>
    </row>
    <row r="86" spans="1:43" ht="15" customHeight="1" x14ac:dyDescent="0.3">
      <c r="A86" s="1"/>
      <c r="B86" s="25" t="s">
        <v>258</v>
      </c>
      <c r="C86" s="9"/>
      <c r="D86" s="1"/>
      <c r="E86" s="1"/>
      <c r="F86" s="1"/>
      <c r="G86" s="1"/>
      <c r="H86" s="1"/>
      <c r="I86" s="1"/>
      <c r="J86" s="1"/>
      <c r="K86" s="1" t="s">
        <v>259</v>
      </c>
      <c r="L86" s="1"/>
      <c r="M86" s="1"/>
      <c r="N86" s="1"/>
      <c r="O86" s="1"/>
      <c r="P86" s="1"/>
      <c r="Q86" s="1"/>
      <c r="R86" s="1"/>
      <c r="S86" s="73"/>
      <c r="T86" s="73"/>
      <c r="U86" s="73"/>
      <c r="V86" s="170"/>
      <c r="W86" s="170"/>
      <c r="X86" s="170"/>
      <c r="Y86" s="170"/>
      <c r="Z86" s="170"/>
      <c r="AA86" s="170"/>
      <c r="AB86" s="170"/>
      <c r="AC86" s="170"/>
      <c r="AD86" s="170"/>
      <c r="AE86" s="170"/>
      <c r="AF86" s="170"/>
      <c r="AG86" s="170"/>
      <c r="AH86" s="170"/>
      <c r="AI86" s="170"/>
      <c r="AJ86" s="1"/>
      <c r="AK86" s="1"/>
      <c r="AL86" s="1"/>
      <c r="AQ86" s="30" t="s">
        <v>201</v>
      </c>
    </row>
    <row r="87" spans="1:43" ht="15" customHeight="1" x14ac:dyDescent="0.3">
      <c r="A87" s="1"/>
      <c r="B87" s="9"/>
      <c r="C87" s="9"/>
      <c r="D87" s="9"/>
      <c r="E87" s="9"/>
      <c r="F87" s="9"/>
      <c r="G87" s="9"/>
      <c r="H87" s="9"/>
      <c r="I87" s="9"/>
      <c r="J87" s="9"/>
      <c r="K87" s="9"/>
      <c r="L87" s="9"/>
      <c r="M87" s="9"/>
      <c r="N87" s="9"/>
      <c r="O87" s="9"/>
      <c r="P87" s="9"/>
      <c r="Q87" s="9"/>
      <c r="R87" s="9"/>
      <c r="S87" s="48" t="str">
        <f>IF(S86&lt;&gt;0,"Begründung beilegen","")</f>
        <v/>
      </c>
      <c r="T87" s="9"/>
      <c r="U87" s="9"/>
      <c r="V87" s="9"/>
      <c r="W87" s="9"/>
      <c r="X87" s="9"/>
      <c r="Y87" s="9"/>
      <c r="Z87" s="9"/>
      <c r="AA87" s="9"/>
      <c r="AB87" s="9"/>
      <c r="AC87" s="9"/>
      <c r="AD87" s="9"/>
      <c r="AE87" s="9"/>
      <c r="AF87" s="9"/>
      <c r="AG87" s="9"/>
      <c r="AH87" s="9"/>
      <c r="AI87" s="9"/>
      <c r="AJ87" s="9"/>
      <c r="AK87" s="9"/>
      <c r="AL87" s="1"/>
      <c r="AQ87" s="30" t="s">
        <v>263</v>
      </c>
    </row>
    <row r="88" spans="1:43" ht="15" customHeight="1" x14ac:dyDescent="0.3">
      <c r="A88" s="1"/>
      <c r="B88" s="9" t="s">
        <v>261</v>
      </c>
      <c r="C88" s="9"/>
      <c r="D88" s="9"/>
      <c r="E88" s="9"/>
      <c r="F88" s="9"/>
      <c r="G88" s="9"/>
      <c r="H88" s="9"/>
      <c r="I88" s="9"/>
      <c r="J88" s="9"/>
      <c r="K88" s="154" t="s">
        <v>201</v>
      </c>
      <c r="L88" s="154"/>
      <c r="M88" s="154"/>
      <c r="N88" s="154"/>
      <c r="O88" s="154"/>
      <c r="P88" s="154"/>
      <c r="Q88" s="154"/>
      <c r="R88" s="154"/>
      <c r="S88" s="154"/>
      <c r="T88" s="154"/>
      <c r="U88" s="154"/>
      <c r="V88" s="154"/>
      <c r="W88" s="154"/>
      <c r="X88" s="154"/>
      <c r="Y88" s="154"/>
      <c r="Z88" s="154"/>
      <c r="AA88" s="154"/>
      <c r="AB88" s="154"/>
      <c r="AC88" s="9"/>
      <c r="AD88" s="9"/>
      <c r="AE88" s="9"/>
      <c r="AF88" s="9"/>
      <c r="AG88" s="9"/>
      <c r="AH88" s="9"/>
      <c r="AI88" s="9"/>
      <c r="AJ88" s="9"/>
      <c r="AK88" s="9"/>
      <c r="AL88" s="1"/>
      <c r="AN88" s="30">
        <f>IF(K88="Andere",1,0)</f>
        <v>0</v>
      </c>
      <c r="AQ88" s="30" t="s">
        <v>264</v>
      </c>
    </row>
    <row r="89" spans="1:43" ht="15" customHeight="1" x14ac:dyDescent="0.3">
      <c r="A89" s="1"/>
      <c r="B89" s="9"/>
      <c r="C89" s="9"/>
      <c r="D89" s="9"/>
      <c r="E89" s="9"/>
      <c r="F89" s="9"/>
      <c r="G89" s="9"/>
      <c r="H89" s="9"/>
      <c r="I89" s="9"/>
      <c r="J89" s="9"/>
      <c r="K89" s="9" t="s">
        <v>260</v>
      </c>
      <c r="L89" s="9"/>
      <c r="M89" s="9"/>
      <c r="N89" s="9"/>
      <c r="O89" s="9"/>
      <c r="P89" s="26"/>
      <c r="Q89" s="26"/>
      <c r="R89" s="26"/>
      <c r="S89" s="170"/>
      <c r="T89" s="170"/>
      <c r="U89" s="170"/>
      <c r="V89" s="170"/>
      <c r="W89" s="170"/>
      <c r="X89" s="170"/>
      <c r="Y89" s="170"/>
      <c r="Z89" s="170"/>
      <c r="AA89" s="170"/>
      <c r="AB89" s="170"/>
      <c r="AC89" s="170"/>
      <c r="AD89" s="170"/>
      <c r="AE89" s="170"/>
      <c r="AF89" s="170"/>
      <c r="AG89" s="170"/>
      <c r="AH89" s="170"/>
      <c r="AI89" s="170"/>
      <c r="AJ89" s="9"/>
      <c r="AK89" s="1"/>
      <c r="AL89" s="1"/>
    </row>
    <row r="90" spans="1:43" ht="20.100000000000001" customHeight="1" x14ac:dyDescent="0.3">
      <c r="A90" s="1"/>
      <c r="B90" s="1"/>
      <c r="C90" s="1"/>
      <c r="D90" s="1"/>
      <c r="E90" s="1"/>
      <c r="F90" s="1"/>
      <c r="G90" s="1"/>
      <c r="H90" s="1"/>
      <c r="I90" s="1"/>
      <c r="J90" s="1"/>
      <c r="K90" s="1"/>
      <c r="L90" s="1"/>
      <c r="M90" s="1"/>
      <c r="N90" s="1"/>
      <c r="O90" s="1"/>
      <c r="P90" s="1"/>
      <c r="Q90" s="1"/>
      <c r="R90" s="1"/>
      <c r="S90" s="48" t="str">
        <f>IF(S89&lt;&gt;0,"Begründung beilegen","")</f>
        <v/>
      </c>
      <c r="T90" s="1"/>
      <c r="U90" s="1"/>
      <c r="V90" s="1"/>
      <c r="W90" s="1"/>
      <c r="X90" s="1"/>
      <c r="Y90" s="1"/>
      <c r="Z90" s="1"/>
      <c r="AA90" s="1"/>
      <c r="AB90" s="1"/>
      <c r="AC90" s="1"/>
      <c r="AD90" s="1"/>
      <c r="AE90" s="1"/>
      <c r="AF90" s="1"/>
      <c r="AG90" s="1"/>
      <c r="AH90" s="1"/>
      <c r="AI90" s="1"/>
      <c r="AJ90" s="1"/>
      <c r="AK90" s="1"/>
      <c r="AL90" s="1"/>
      <c r="AQ90" s="30" t="s">
        <v>201</v>
      </c>
    </row>
    <row r="91" spans="1:43" ht="15" customHeight="1" x14ac:dyDescent="0.3">
      <c r="A91" s="1"/>
      <c r="B91" s="9" t="s">
        <v>262</v>
      </c>
      <c r="C91" s="9"/>
      <c r="D91" s="1"/>
      <c r="E91" s="1"/>
      <c r="F91" s="1"/>
      <c r="G91" s="1"/>
      <c r="H91" s="1"/>
      <c r="I91" s="1"/>
      <c r="J91" s="1"/>
      <c r="K91" s="154" t="s">
        <v>201</v>
      </c>
      <c r="L91" s="154"/>
      <c r="M91" s="154"/>
      <c r="N91" s="154"/>
      <c r="O91" s="154"/>
      <c r="P91" s="154"/>
      <c r="Q91" s="154"/>
      <c r="R91" s="154"/>
      <c r="S91" s="154"/>
      <c r="T91" s="154"/>
      <c r="U91" s="154"/>
      <c r="V91" s="154"/>
      <c r="W91" s="154"/>
      <c r="X91" s="154"/>
      <c r="Y91" s="154"/>
      <c r="Z91" s="154"/>
      <c r="AA91" s="154"/>
      <c r="AB91" s="154"/>
      <c r="AC91" s="1"/>
      <c r="AD91" s="1"/>
      <c r="AE91" s="1"/>
      <c r="AF91" s="1"/>
      <c r="AG91" s="1"/>
      <c r="AH91" s="1"/>
      <c r="AI91" s="1"/>
      <c r="AJ91" s="1"/>
      <c r="AK91" s="1"/>
      <c r="AL91" s="1"/>
      <c r="AN91" s="30">
        <f>IF(K92="keine gerechtfertigte Erleichterung nach kEnV Art.28",1,0)</f>
        <v>0</v>
      </c>
      <c r="AQ91" s="30" t="s">
        <v>276</v>
      </c>
    </row>
    <row r="92" spans="1:43" ht="15" customHeight="1" x14ac:dyDescent="0.3">
      <c r="A92" s="1"/>
      <c r="B92" s="9"/>
      <c r="C92" s="9"/>
      <c r="D92" s="9"/>
      <c r="E92" s="9"/>
      <c r="F92" s="9"/>
      <c r="G92" s="9"/>
      <c r="H92" s="9"/>
      <c r="I92" s="9"/>
      <c r="J92" s="9"/>
      <c r="K92" s="165" t="s">
        <v>201</v>
      </c>
      <c r="L92" s="165"/>
      <c r="M92" s="165"/>
      <c r="N92" s="165"/>
      <c r="O92" s="165"/>
      <c r="P92" s="165"/>
      <c r="Q92" s="165"/>
      <c r="R92" s="165"/>
      <c r="S92" s="165"/>
      <c r="T92" s="165"/>
      <c r="U92" s="165"/>
      <c r="V92" s="165"/>
      <c r="W92" s="165"/>
      <c r="X92" s="165"/>
      <c r="Y92" s="165"/>
      <c r="Z92" s="165"/>
      <c r="AA92" s="165"/>
      <c r="AB92" s="165"/>
      <c r="AC92" s="50"/>
      <c r="AD92" s="50"/>
      <c r="AE92" s="50"/>
      <c r="AF92" s="50"/>
      <c r="AG92" s="50"/>
      <c r="AH92" s="50"/>
      <c r="AI92" s="50"/>
      <c r="AJ92" s="9"/>
      <c r="AK92" s="9"/>
      <c r="AL92" s="1"/>
      <c r="AQ92" s="30" t="s">
        <v>274</v>
      </c>
    </row>
    <row r="93" spans="1:43" ht="15" customHeight="1" thickBot="1" x14ac:dyDescent="0.35">
      <c r="A93" s="1"/>
      <c r="B93" s="27"/>
      <c r="C93" s="27"/>
      <c r="D93" s="27"/>
      <c r="E93" s="27"/>
      <c r="F93" s="27"/>
      <c r="G93" s="27"/>
      <c r="H93" s="27"/>
      <c r="I93" s="27"/>
      <c r="J93" s="30"/>
      <c r="K93" s="48" t="str">
        <f>IF(K92=AQ110,"Abdeckungsanforderung für zusätzliche elektrische Energie - EN-VS-104 anzugeben","")</f>
        <v/>
      </c>
      <c r="L93" s="27"/>
      <c r="M93" s="27"/>
      <c r="N93" s="27"/>
      <c r="O93" s="27"/>
      <c r="P93" s="27"/>
      <c r="Q93" s="27"/>
      <c r="R93" s="27"/>
      <c r="S93" s="30"/>
      <c r="T93" s="27"/>
      <c r="U93" s="27"/>
      <c r="V93" s="27"/>
      <c r="W93" s="27"/>
      <c r="X93" s="27"/>
      <c r="Y93" s="27"/>
      <c r="Z93" s="27"/>
      <c r="AA93" s="27"/>
      <c r="AB93" s="27"/>
      <c r="AC93" s="27"/>
      <c r="AD93" s="27"/>
      <c r="AE93" s="27"/>
      <c r="AF93" s="27"/>
      <c r="AG93" s="27"/>
      <c r="AH93" s="27"/>
      <c r="AI93" s="27"/>
      <c r="AJ93" s="27"/>
      <c r="AK93" s="27"/>
      <c r="AL93" s="1"/>
      <c r="AQ93" s="30" t="s">
        <v>275</v>
      </c>
    </row>
    <row r="94" spans="1:43" ht="15" customHeight="1" x14ac:dyDescent="0.3">
      <c r="A94" s="1"/>
      <c r="B94" s="155" t="s">
        <v>306</v>
      </c>
      <c r="C94" s="155"/>
      <c r="D94" s="155"/>
      <c r="E94" s="155"/>
      <c r="F94" s="155"/>
      <c r="G94" s="155"/>
      <c r="H94" s="155"/>
      <c r="I94" s="155"/>
      <c r="J94" s="155"/>
      <c r="K94" s="155"/>
      <c r="L94" s="155"/>
      <c r="M94" s="155"/>
      <c r="N94" s="155"/>
      <c r="O94" s="155"/>
      <c r="P94" s="155"/>
      <c r="Q94" s="155"/>
      <c r="R94" s="155"/>
      <c r="S94" s="155"/>
      <c r="T94" s="155"/>
      <c r="U94" s="155"/>
      <c r="V94" s="155"/>
      <c r="W94" s="155"/>
      <c r="X94" s="155"/>
      <c r="Y94" s="155"/>
      <c r="Z94" s="155"/>
      <c r="AA94" s="155"/>
      <c r="AB94" s="155"/>
      <c r="AC94" s="155"/>
      <c r="AD94" s="155"/>
      <c r="AE94" s="155"/>
      <c r="AF94" s="155"/>
      <c r="AG94" s="155"/>
      <c r="AH94" s="155"/>
      <c r="AI94" s="155"/>
      <c r="AJ94" s="155"/>
      <c r="AK94" s="155"/>
      <c r="AL94" s="1"/>
      <c r="AQ94" s="30" t="s">
        <v>304</v>
      </c>
    </row>
    <row r="95" spans="1:43" ht="15" customHeight="1" x14ac:dyDescent="0.3">
      <c r="A95" s="1"/>
      <c r="B95" s="156"/>
      <c r="C95" s="157"/>
      <c r="D95" s="157"/>
      <c r="E95" s="157"/>
      <c r="F95" s="157"/>
      <c r="G95" s="157"/>
      <c r="H95" s="157"/>
      <c r="I95" s="157"/>
      <c r="J95" s="157"/>
      <c r="K95" s="157"/>
      <c r="L95" s="157"/>
      <c r="M95" s="157"/>
      <c r="N95" s="157"/>
      <c r="O95" s="157"/>
      <c r="P95" s="157"/>
      <c r="Q95" s="157"/>
      <c r="R95" s="157"/>
      <c r="S95" s="157"/>
      <c r="T95" s="157"/>
      <c r="U95" s="157"/>
      <c r="V95" s="157"/>
      <c r="W95" s="157"/>
      <c r="X95" s="157"/>
      <c r="Y95" s="157"/>
      <c r="Z95" s="157"/>
      <c r="AA95" s="157"/>
      <c r="AB95" s="157"/>
      <c r="AC95" s="157"/>
      <c r="AD95" s="157"/>
      <c r="AE95" s="157"/>
      <c r="AF95" s="157"/>
      <c r="AG95" s="157"/>
      <c r="AH95" s="157"/>
      <c r="AI95" s="157"/>
      <c r="AJ95" s="157"/>
      <c r="AK95" s="158"/>
      <c r="AL95" s="1"/>
    </row>
    <row r="96" spans="1:43" ht="15" customHeight="1" x14ac:dyDescent="0.3">
      <c r="A96" s="1"/>
      <c r="B96" s="159"/>
      <c r="C96" s="160"/>
      <c r="D96" s="160"/>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c r="AE96" s="160"/>
      <c r="AF96" s="160"/>
      <c r="AG96" s="160"/>
      <c r="AH96" s="160"/>
      <c r="AI96" s="160"/>
      <c r="AJ96" s="160"/>
      <c r="AK96" s="161"/>
      <c r="AL96" s="1"/>
    </row>
    <row r="97" spans="1:43" ht="15" customHeight="1" x14ac:dyDescent="0.3">
      <c r="A97" s="1"/>
      <c r="B97" s="159"/>
      <c r="C97" s="160"/>
      <c r="D97" s="160"/>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E97" s="160"/>
      <c r="AF97" s="160"/>
      <c r="AG97" s="160"/>
      <c r="AH97" s="160"/>
      <c r="AI97" s="160"/>
      <c r="AJ97" s="160"/>
      <c r="AK97" s="161"/>
      <c r="AL97" s="1"/>
    </row>
    <row r="98" spans="1:43" ht="15" customHeight="1" x14ac:dyDescent="0.3">
      <c r="A98" s="1"/>
      <c r="B98" s="159"/>
      <c r="C98" s="160"/>
      <c r="D98" s="160"/>
      <c r="E98" s="160"/>
      <c r="F98" s="160"/>
      <c r="G98" s="160"/>
      <c r="H98" s="160"/>
      <c r="I98" s="160"/>
      <c r="J98" s="160"/>
      <c r="K98" s="160"/>
      <c r="L98" s="160"/>
      <c r="M98" s="160"/>
      <c r="N98" s="160"/>
      <c r="O98" s="160"/>
      <c r="P98" s="160"/>
      <c r="Q98" s="160"/>
      <c r="R98" s="160"/>
      <c r="S98" s="160"/>
      <c r="T98" s="160"/>
      <c r="U98" s="160"/>
      <c r="V98" s="160"/>
      <c r="W98" s="160"/>
      <c r="X98" s="160"/>
      <c r="Y98" s="160"/>
      <c r="Z98" s="160"/>
      <c r="AA98" s="160"/>
      <c r="AB98" s="160"/>
      <c r="AC98" s="160"/>
      <c r="AD98" s="160"/>
      <c r="AE98" s="160"/>
      <c r="AF98" s="160"/>
      <c r="AG98" s="160"/>
      <c r="AH98" s="160"/>
      <c r="AI98" s="160"/>
      <c r="AJ98" s="160"/>
      <c r="AK98" s="161"/>
      <c r="AL98" s="1"/>
    </row>
    <row r="99" spans="1:43" ht="15" customHeight="1" x14ac:dyDescent="0.3">
      <c r="A99" s="1"/>
      <c r="B99" s="159"/>
      <c r="C99" s="160"/>
      <c r="D99" s="160"/>
      <c r="E99" s="160"/>
      <c r="F99" s="160"/>
      <c r="G99" s="160"/>
      <c r="H99" s="160"/>
      <c r="I99" s="160"/>
      <c r="J99" s="160"/>
      <c r="K99" s="160"/>
      <c r="L99" s="160"/>
      <c r="M99" s="160"/>
      <c r="N99" s="160"/>
      <c r="O99" s="160"/>
      <c r="P99" s="160"/>
      <c r="Q99" s="160"/>
      <c r="R99" s="160"/>
      <c r="S99" s="160"/>
      <c r="T99" s="160"/>
      <c r="U99" s="160"/>
      <c r="V99" s="160"/>
      <c r="W99" s="160"/>
      <c r="X99" s="160"/>
      <c r="Y99" s="160"/>
      <c r="Z99" s="160"/>
      <c r="AA99" s="160"/>
      <c r="AB99" s="160"/>
      <c r="AC99" s="160"/>
      <c r="AD99" s="160"/>
      <c r="AE99" s="160"/>
      <c r="AF99" s="160"/>
      <c r="AG99" s="160"/>
      <c r="AH99" s="160"/>
      <c r="AI99" s="160"/>
      <c r="AJ99" s="160"/>
      <c r="AK99" s="161"/>
      <c r="AL99" s="1"/>
    </row>
    <row r="100" spans="1:43" ht="15" customHeight="1" x14ac:dyDescent="0.3">
      <c r="A100" s="1"/>
      <c r="B100" s="162"/>
      <c r="C100" s="163"/>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c r="AH100" s="163"/>
      <c r="AI100" s="163"/>
      <c r="AJ100" s="163"/>
      <c r="AK100" s="164"/>
      <c r="AL100" s="1"/>
    </row>
    <row r="101" spans="1:43" ht="15" customHeight="1" x14ac:dyDescent="0.3">
      <c r="B101" s="41"/>
      <c r="C101" s="42"/>
      <c r="D101" s="43" t="s">
        <v>293</v>
      </c>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4"/>
      <c r="AL101" s="1"/>
      <c r="AQ101" s="30" t="s">
        <v>112</v>
      </c>
    </row>
    <row r="102" spans="1:43" ht="16.5" customHeight="1" x14ac:dyDescent="0.3">
      <c r="A102" s="1"/>
      <c r="B102" s="41"/>
      <c r="C102" s="42"/>
      <c r="D102" s="43" t="s">
        <v>284</v>
      </c>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4"/>
      <c r="AL102" s="1"/>
      <c r="AQ102" s="53" t="s">
        <v>116</v>
      </c>
    </row>
    <row r="103" spans="1:43" ht="17.399999999999999" customHeight="1" x14ac:dyDescent="0.3">
      <c r="A103" s="1"/>
      <c r="B103" s="41"/>
      <c r="C103" s="42"/>
      <c r="D103" s="43" t="s">
        <v>283</v>
      </c>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4"/>
      <c r="AL103" s="1"/>
      <c r="AQ103" s="54" t="s">
        <v>201</v>
      </c>
    </row>
    <row r="104" spans="1:43" ht="17.399999999999999" customHeight="1" x14ac:dyDescent="0.3">
      <c r="A104" s="1"/>
      <c r="B104" s="41"/>
      <c r="C104" s="42"/>
      <c r="D104" s="71" t="s">
        <v>289</v>
      </c>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4"/>
      <c r="AL104" s="1"/>
      <c r="AQ104" s="54" t="s">
        <v>266</v>
      </c>
    </row>
    <row r="105" spans="1:43" ht="17.399999999999999" customHeight="1" x14ac:dyDescent="0.3">
      <c r="A105" s="1"/>
      <c r="B105" s="45"/>
      <c r="C105" s="46"/>
      <c r="D105" s="72" t="s">
        <v>286</v>
      </c>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7"/>
      <c r="AL105" s="1"/>
      <c r="AQ105" s="54" t="s">
        <v>267</v>
      </c>
    </row>
    <row r="106" spans="1:43" ht="17.399999999999999" customHeight="1" thickBot="1" x14ac:dyDescent="0.35">
      <c r="A106" s="1"/>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1"/>
      <c r="AQ106" s="54" t="s">
        <v>268</v>
      </c>
    </row>
    <row r="107" spans="1:43" ht="17.399999999999999"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Q107" s="54" t="s">
        <v>269</v>
      </c>
    </row>
    <row r="108" spans="1:43" ht="17.399999999999999" customHeight="1" x14ac:dyDescent="0.3">
      <c r="A108" s="1"/>
      <c r="B108" s="140" t="s">
        <v>278</v>
      </c>
      <c r="C108" s="140"/>
      <c r="D108" s="140"/>
      <c r="E108" s="140"/>
      <c r="F108" s="140"/>
      <c r="G108" s="141"/>
      <c r="H108" s="142" t="s">
        <v>277</v>
      </c>
      <c r="I108" s="143"/>
      <c r="J108" s="143"/>
      <c r="K108" s="143"/>
      <c r="L108" s="143"/>
      <c r="M108" s="143"/>
      <c r="N108" s="143"/>
      <c r="O108" s="143"/>
      <c r="P108" s="143"/>
      <c r="Q108" s="143"/>
      <c r="R108" s="143"/>
      <c r="S108" s="143"/>
      <c r="T108" s="143"/>
      <c r="U108" s="143"/>
      <c r="V108" s="144"/>
      <c r="W108" s="148" t="s">
        <v>290</v>
      </c>
      <c r="X108" s="149"/>
      <c r="Y108" s="149"/>
      <c r="Z108" s="149"/>
      <c r="AA108" s="149"/>
      <c r="AB108" s="149"/>
      <c r="AC108" s="149"/>
      <c r="AD108" s="149"/>
      <c r="AE108" s="149"/>
      <c r="AF108" s="149"/>
      <c r="AG108" s="149"/>
      <c r="AH108" s="149"/>
      <c r="AI108" s="149"/>
      <c r="AJ108" s="149"/>
      <c r="AK108" s="150"/>
      <c r="AL108" s="1"/>
      <c r="AQ108" s="54" t="s">
        <v>270</v>
      </c>
    </row>
    <row r="109" spans="1:43" ht="17.399999999999999" customHeight="1" x14ac:dyDescent="0.3">
      <c r="A109" s="1"/>
      <c r="B109" s="28"/>
      <c r="C109" s="28"/>
      <c r="D109" s="28"/>
      <c r="E109" s="28"/>
      <c r="F109" s="28"/>
      <c r="G109" s="28"/>
      <c r="H109" s="145"/>
      <c r="I109" s="146"/>
      <c r="J109" s="146"/>
      <c r="K109" s="146"/>
      <c r="L109" s="146"/>
      <c r="M109" s="146"/>
      <c r="N109" s="146"/>
      <c r="O109" s="146"/>
      <c r="P109" s="146"/>
      <c r="Q109" s="146"/>
      <c r="R109" s="146"/>
      <c r="S109" s="146"/>
      <c r="T109" s="146"/>
      <c r="U109" s="146"/>
      <c r="V109" s="147"/>
      <c r="W109" s="151"/>
      <c r="X109" s="152"/>
      <c r="Y109" s="152"/>
      <c r="Z109" s="152"/>
      <c r="AA109" s="152"/>
      <c r="AB109" s="152"/>
      <c r="AC109" s="152"/>
      <c r="AD109" s="152"/>
      <c r="AE109" s="152"/>
      <c r="AF109" s="152"/>
      <c r="AG109" s="152"/>
      <c r="AH109" s="152"/>
      <c r="AI109" s="152"/>
      <c r="AJ109" s="152"/>
      <c r="AK109" s="153"/>
      <c r="AL109" s="1"/>
      <c r="AQ109" s="54" t="s">
        <v>271</v>
      </c>
    </row>
    <row r="110" spans="1:43" ht="17.399999999999999" customHeight="1" x14ac:dyDescent="0.3">
      <c r="A110" s="1"/>
      <c r="B110" s="120" t="s">
        <v>279</v>
      </c>
      <c r="C110" s="120"/>
      <c r="D110" s="120"/>
      <c r="E110" s="120"/>
      <c r="F110" s="120"/>
      <c r="G110" s="121"/>
      <c r="H110" s="122"/>
      <c r="I110" s="123"/>
      <c r="J110" s="123"/>
      <c r="K110" s="123"/>
      <c r="L110" s="123"/>
      <c r="M110" s="123"/>
      <c r="N110" s="123"/>
      <c r="O110" s="123"/>
      <c r="P110" s="123"/>
      <c r="Q110" s="123"/>
      <c r="R110" s="123"/>
      <c r="S110" s="123"/>
      <c r="T110" s="123"/>
      <c r="U110" s="123"/>
      <c r="V110" s="124"/>
      <c r="W110" s="242"/>
      <c r="X110" s="243"/>
      <c r="Y110" s="243"/>
      <c r="Z110" s="243"/>
      <c r="AA110" s="243"/>
      <c r="AB110" s="243"/>
      <c r="AC110" s="243"/>
      <c r="AD110" s="243"/>
      <c r="AE110" s="243"/>
      <c r="AF110" s="243"/>
      <c r="AG110" s="243"/>
      <c r="AH110" s="243"/>
      <c r="AI110" s="243"/>
      <c r="AJ110" s="243"/>
      <c r="AK110" s="244"/>
      <c r="AL110" s="1"/>
      <c r="AQ110" s="54" t="s">
        <v>288</v>
      </c>
    </row>
    <row r="111" spans="1:43" ht="17.399999999999999" customHeight="1" x14ac:dyDescent="0.3">
      <c r="A111" s="1"/>
      <c r="B111" s="120"/>
      <c r="C111" s="120"/>
      <c r="D111" s="120"/>
      <c r="E111" s="120"/>
      <c r="F111" s="120"/>
      <c r="G111" s="121"/>
      <c r="H111" s="125"/>
      <c r="I111" s="126"/>
      <c r="J111" s="126"/>
      <c r="K111" s="126"/>
      <c r="L111" s="126"/>
      <c r="M111" s="126"/>
      <c r="N111" s="126"/>
      <c r="O111" s="126"/>
      <c r="P111" s="126"/>
      <c r="Q111" s="126"/>
      <c r="R111" s="126"/>
      <c r="S111" s="126"/>
      <c r="T111" s="126"/>
      <c r="U111" s="126"/>
      <c r="V111" s="127"/>
      <c r="W111" s="245"/>
      <c r="X111" s="246"/>
      <c r="Y111" s="246"/>
      <c r="Z111" s="246"/>
      <c r="AA111" s="246"/>
      <c r="AB111" s="246"/>
      <c r="AC111" s="246"/>
      <c r="AD111" s="246"/>
      <c r="AE111" s="246"/>
      <c r="AF111" s="246"/>
      <c r="AG111" s="246"/>
      <c r="AH111" s="246"/>
      <c r="AI111" s="246"/>
      <c r="AJ111" s="246"/>
      <c r="AK111" s="247"/>
      <c r="AL111" s="1"/>
    </row>
    <row r="112" spans="1:43" ht="17.399999999999999" customHeight="1" x14ac:dyDescent="0.3">
      <c r="A112" s="1"/>
      <c r="B112" s="128" t="s">
        <v>280</v>
      </c>
      <c r="C112" s="128"/>
      <c r="D112" s="128"/>
      <c r="E112" s="128"/>
      <c r="F112" s="128"/>
      <c r="G112" s="129"/>
      <c r="H112" s="130"/>
      <c r="I112" s="131"/>
      <c r="J112" s="131"/>
      <c r="K112" s="131"/>
      <c r="L112" s="131"/>
      <c r="M112" s="131"/>
      <c r="N112" s="131"/>
      <c r="O112" s="131"/>
      <c r="P112" s="131"/>
      <c r="Q112" s="131"/>
      <c r="R112" s="131"/>
      <c r="S112" s="131"/>
      <c r="T112" s="131"/>
      <c r="U112" s="131"/>
      <c r="V112" s="132"/>
      <c r="W112" s="248"/>
      <c r="X112" s="249"/>
      <c r="Y112" s="249"/>
      <c r="Z112" s="249"/>
      <c r="AA112" s="249"/>
      <c r="AB112" s="249"/>
      <c r="AC112" s="249"/>
      <c r="AD112" s="249"/>
      <c r="AE112" s="249"/>
      <c r="AF112" s="249"/>
      <c r="AG112" s="249"/>
      <c r="AH112" s="249"/>
      <c r="AI112" s="249"/>
      <c r="AJ112" s="249"/>
      <c r="AK112" s="250"/>
      <c r="AL112" s="1"/>
    </row>
    <row r="113" spans="1:38" ht="16.5" customHeight="1" x14ac:dyDescent="0.3">
      <c r="A113" s="1"/>
      <c r="B113" s="128" t="s">
        <v>281</v>
      </c>
      <c r="C113" s="128"/>
      <c r="D113" s="128"/>
      <c r="E113" s="128"/>
      <c r="F113" s="128"/>
      <c r="G113" s="129"/>
      <c r="H113" s="130"/>
      <c r="I113" s="131"/>
      <c r="J113" s="131"/>
      <c r="K113" s="131"/>
      <c r="L113" s="131"/>
      <c r="M113" s="131"/>
      <c r="N113" s="131"/>
      <c r="O113" s="131"/>
      <c r="P113" s="131"/>
      <c r="Q113" s="131"/>
      <c r="R113" s="131"/>
      <c r="S113" s="131"/>
      <c r="T113" s="131"/>
      <c r="U113" s="131"/>
      <c r="V113" s="132"/>
      <c r="W113" s="248"/>
      <c r="X113" s="249"/>
      <c r="Y113" s="249"/>
      <c r="Z113" s="249"/>
      <c r="AA113" s="249"/>
      <c r="AB113" s="249"/>
      <c r="AC113" s="249"/>
      <c r="AD113" s="249"/>
      <c r="AE113" s="249"/>
      <c r="AF113" s="249"/>
      <c r="AG113" s="249"/>
      <c r="AH113" s="249"/>
      <c r="AI113" s="249"/>
      <c r="AJ113" s="249"/>
      <c r="AK113" s="250"/>
      <c r="AL113" s="1"/>
    </row>
    <row r="114" spans="1:38" ht="36.75" customHeight="1" x14ac:dyDescent="0.3">
      <c r="A114" s="1"/>
      <c r="B114" s="120" t="s">
        <v>282</v>
      </c>
      <c r="C114" s="120"/>
      <c r="D114" s="120"/>
      <c r="E114" s="120"/>
      <c r="F114" s="120"/>
      <c r="G114" s="121"/>
      <c r="H114" s="134"/>
      <c r="I114" s="135"/>
      <c r="J114" s="135"/>
      <c r="K114" s="135"/>
      <c r="L114" s="135"/>
      <c r="M114" s="135"/>
      <c r="N114" s="135"/>
      <c r="O114" s="135"/>
      <c r="P114" s="135"/>
      <c r="Q114" s="135"/>
      <c r="R114" s="135"/>
      <c r="S114" s="135"/>
      <c r="T114" s="135"/>
      <c r="U114" s="135"/>
      <c r="V114" s="136"/>
      <c r="W114" s="251"/>
      <c r="X114" s="252"/>
      <c r="Y114" s="252"/>
      <c r="Z114" s="252"/>
      <c r="AA114" s="252"/>
      <c r="AB114" s="252"/>
      <c r="AC114" s="252"/>
      <c r="AD114" s="252"/>
      <c r="AE114" s="252"/>
      <c r="AF114" s="252"/>
      <c r="AG114" s="252"/>
      <c r="AH114" s="252"/>
      <c r="AI114" s="252"/>
      <c r="AJ114" s="252"/>
      <c r="AK114" s="253"/>
      <c r="AL114" s="1"/>
    </row>
    <row r="115" spans="1:38" ht="16.5" customHeight="1" x14ac:dyDescent="0.3">
      <c r="A115" s="1"/>
      <c r="B115" s="120"/>
      <c r="C115" s="120"/>
      <c r="D115" s="120"/>
      <c r="E115" s="120"/>
      <c r="F115" s="120"/>
      <c r="G115" s="121"/>
      <c r="H115" s="137"/>
      <c r="I115" s="138"/>
      <c r="J115" s="138"/>
      <c r="K115" s="138"/>
      <c r="L115" s="138"/>
      <c r="M115" s="138"/>
      <c r="N115" s="138"/>
      <c r="O115" s="138"/>
      <c r="P115" s="138"/>
      <c r="Q115" s="138"/>
      <c r="R115" s="138"/>
      <c r="S115" s="138"/>
      <c r="T115" s="138"/>
      <c r="U115" s="138"/>
      <c r="V115" s="139"/>
      <c r="W115" s="254"/>
      <c r="X115" s="255"/>
      <c r="Y115" s="255"/>
      <c r="Z115" s="255"/>
      <c r="AA115" s="255"/>
      <c r="AB115" s="255"/>
      <c r="AC115" s="255"/>
      <c r="AD115" s="255"/>
      <c r="AE115" s="255"/>
      <c r="AF115" s="255"/>
      <c r="AG115" s="255"/>
      <c r="AH115" s="255"/>
      <c r="AI115" s="255"/>
      <c r="AJ115" s="255"/>
      <c r="AK115" s="256"/>
      <c r="AL115" s="1"/>
    </row>
    <row r="116" spans="1:38" ht="16.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74" t="s">
        <v>309</v>
      </c>
      <c r="AL116" s="1"/>
    </row>
    <row r="117" spans="1:38" ht="16.5" hidden="1"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ht="16.5" hidden="1" customHeight="1" x14ac:dyDescent="0.3">
      <c r="A118" s="18"/>
      <c r="B118" s="133"/>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
      <c r="AL118" s="1"/>
    </row>
    <row r="119" spans="1:38" ht="16.5" hidden="1" customHeight="1" x14ac:dyDescent="0.3"/>
    <row r="120" spans="1:38" ht="16.5" hidden="1" customHeight="1" x14ac:dyDescent="0.3"/>
    <row r="121" spans="1:38" ht="16.5" hidden="1" customHeight="1" x14ac:dyDescent="0.3"/>
    <row r="122" spans="1:38" ht="16.5" hidden="1" customHeight="1" x14ac:dyDescent="0.3"/>
    <row r="123" spans="1:38" ht="16.5" hidden="1" customHeight="1" x14ac:dyDescent="0.3"/>
    <row r="124" spans="1:38" ht="16.5" hidden="1" customHeight="1" x14ac:dyDescent="0.3"/>
    <row r="125" spans="1:38" ht="16.5" hidden="1" customHeight="1" x14ac:dyDescent="0.3"/>
    <row r="126" spans="1:38" ht="16.5" hidden="1" customHeight="1" x14ac:dyDescent="0.3"/>
    <row r="127" spans="1:38" ht="16.5" hidden="1" customHeight="1" x14ac:dyDescent="0.3"/>
    <row r="128" spans="1:38" ht="16.5" hidden="1" customHeight="1" x14ac:dyDescent="0.3"/>
    <row r="129" ht="16.5" hidden="1" customHeight="1" x14ac:dyDescent="0.3"/>
    <row r="130" ht="16.5" hidden="1" customHeight="1" x14ac:dyDescent="0.3"/>
    <row r="131" ht="16.5" hidden="1" customHeight="1" x14ac:dyDescent="0.3"/>
    <row r="132" ht="16.5" hidden="1" customHeight="1" x14ac:dyDescent="0.3"/>
    <row r="133" ht="16.5" hidden="1" customHeight="1" x14ac:dyDescent="0.3"/>
    <row r="134" ht="16.5" hidden="1" customHeight="1" x14ac:dyDescent="0.3"/>
    <row r="135" ht="16.5" hidden="1" customHeight="1" x14ac:dyDescent="0.3"/>
    <row r="136" ht="16.5" hidden="1" customHeight="1" x14ac:dyDescent="0.3"/>
    <row r="137" ht="16.5" hidden="1" customHeight="1" x14ac:dyDescent="0.3"/>
    <row r="138" ht="16.5" hidden="1" customHeight="1" x14ac:dyDescent="0.3"/>
    <row r="139" ht="16.5" hidden="1" customHeight="1" x14ac:dyDescent="0.3"/>
    <row r="140" ht="16.5" hidden="1" customHeight="1" x14ac:dyDescent="0.3"/>
    <row r="141" ht="16.5" hidden="1" customHeight="1" x14ac:dyDescent="0.3"/>
    <row r="142" ht="16.5" hidden="1" customHeight="1" x14ac:dyDescent="0.3"/>
    <row r="143" ht="16.5" hidden="1" customHeight="1" x14ac:dyDescent="0.3"/>
    <row r="144" ht="16.5" hidden="1" customHeight="1" x14ac:dyDescent="0.3"/>
    <row r="145" ht="16.5" hidden="1" customHeight="1" x14ac:dyDescent="0.3"/>
    <row r="146" ht="16.5" hidden="1" customHeight="1" x14ac:dyDescent="0.3"/>
    <row r="147" ht="16.5" hidden="1" customHeight="1" x14ac:dyDescent="0.3"/>
    <row r="148" ht="16.5" hidden="1" customHeight="1" x14ac:dyDescent="0.3"/>
    <row r="149" ht="16.5" hidden="1" customHeight="1" x14ac:dyDescent="0.3"/>
    <row r="150" ht="16.5" hidden="1" customHeight="1" x14ac:dyDescent="0.3"/>
    <row r="151" ht="16.5" hidden="1" customHeight="1" x14ac:dyDescent="0.3"/>
    <row r="152" ht="16.5" hidden="1" customHeight="1" x14ac:dyDescent="0.3"/>
    <row r="153" ht="16.5" hidden="1" customHeight="1" x14ac:dyDescent="0.3"/>
    <row r="154" ht="16.5" hidden="1" customHeight="1" x14ac:dyDescent="0.3"/>
    <row r="155" ht="16.5" hidden="1" customHeight="1" x14ac:dyDescent="0.3"/>
    <row r="156" ht="16.5" hidden="1" customHeight="1" x14ac:dyDescent="0.3"/>
    <row r="157" ht="16.5" hidden="1" customHeight="1" x14ac:dyDescent="0.3"/>
    <row r="158" ht="16.5" hidden="1" customHeight="1" x14ac:dyDescent="0.3"/>
    <row r="159" ht="16.5" hidden="1" customHeight="1" x14ac:dyDescent="0.3"/>
    <row r="160" ht="16.5" hidden="1" customHeight="1" x14ac:dyDescent="0.3"/>
    <row r="161" ht="16.5" hidden="1" customHeight="1" x14ac:dyDescent="0.3"/>
    <row r="162" ht="16.5" hidden="1" customHeight="1" x14ac:dyDescent="0.3"/>
    <row r="163" ht="16.5" hidden="1" customHeight="1" x14ac:dyDescent="0.3"/>
    <row r="164" ht="16.5" hidden="1" customHeight="1" x14ac:dyDescent="0.3"/>
    <row r="165" ht="16.5" hidden="1" customHeight="1" x14ac:dyDescent="0.3"/>
    <row r="166" ht="16.5" hidden="1" customHeight="1" x14ac:dyDescent="0.3"/>
    <row r="167" ht="16.5" hidden="1" customHeight="1" x14ac:dyDescent="0.3"/>
    <row r="168" ht="16.5" hidden="1" customHeight="1" x14ac:dyDescent="0.3"/>
    <row r="169" ht="16.5" hidden="1" customHeight="1" x14ac:dyDescent="0.3"/>
    <row r="170" ht="16.5" hidden="1" customHeight="1" x14ac:dyDescent="0.3"/>
    <row r="171" ht="16.5" hidden="1" customHeight="1" x14ac:dyDescent="0.3"/>
    <row r="172" ht="16.5" hidden="1" customHeight="1" x14ac:dyDescent="0.3"/>
    <row r="173" ht="16.5" hidden="1" customHeight="1" x14ac:dyDescent="0.3"/>
    <row r="174" ht="16.5" hidden="1" customHeight="1" x14ac:dyDescent="0.3"/>
    <row r="175" ht="16.5" hidden="1" customHeight="1" x14ac:dyDescent="0.3"/>
    <row r="176" ht="16.5" hidden="1" customHeight="1" x14ac:dyDescent="0.3"/>
    <row r="177" ht="16.5" hidden="1" customHeight="1" x14ac:dyDescent="0.3"/>
    <row r="178" ht="16.5" hidden="1" customHeight="1" x14ac:dyDescent="0.3"/>
    <row r="179" ht="16.5" hidden="1" customHeight="1" x14ac:dyDescent="0.3"/>
    <row r="180" ht="16.5" hidden="1" customHeight="1" x14ac:dyDescent="0.3"/>
    <row r="181" ht="16.5" hidden="1" customHeight="1" x14ac:dyDescent="0.3"/>
    <row r="187" ht="13.2" hidden="1" x14ac:dyDescent="0.3"/>
    <row r="188" ht="13.2" hidden="1" x14ac:dyDescent="0.3"/>
    <row r="189" ht="13.2" hidden="1" x14ac:dyDescent="0.3"/>
    <row r="199" ht="13.2" hidden="1" x14ac:dyDescent="0.3"/>
    <row r="200" ht="13.2" hidden="1" x14ac:dyDescent="0.3"/>
    <row r="201" ht="13.2" hidden="1" x14ac:dyDescent="0.3"/>
    <row r="202" ht="13.2" hidden="1" x14ac:dyDescent="0.3"/>
    <row r="215" ht="13.2" hidden="1" x14ac:dyDescent="0.3"/>
    <row r="216" ht="13.2" hidden="1" x14ac:dyDescent="0.3"/>
    <row r="217" ht="13.2" hidden="1" x14ac:dyDescent="0.3"/>
    <row r="220" ht="13.2" hidden="1" x14ac:dyDescent="0.3"/>
    <row r="221" ht="13.2" hidden="1" x14ac:dyDescent="0.3"/>
    <row r="248" ht="13.2" hidden="1" x14ac:dyDescent="0.3"/>
    <row r="249" ht="13.2" hidden="1" x14ac:dyDescent="0.3"/>
    <row r="250" ht="13.2" hidden="1" x14ac:dyDescent="0.3"/>
    <row r="251" ht="13.2" hidden="1" x14ac:dyDescent="0.3"/>
    <row r="252" ht="13.2" hidden="1" x14ac:dyDescent="0.3"/>
    <row r="253" ht="13.2" hidden="1" x14ac:dyDescent="0.3"/>
    <row r="255" ht="13.2" hidden="1" x14ac:dyDescent="0.3"/>
    <row r="266" ht="13.2" hidden="1" x14ac:dyDescent="0.3"/>
    <row r="267" ht="13.2" hidden="1" x14ac:dyDescent="0.3"/>
    <row r="272" ht="13.2" hidden="1" x14ac:dyDescent="0.3"/>
    <row r="273" ht="13.2" hidden="1" x14ac:dyDescent="0.3"/>
    <row r="274" ht="13.2" hidden="1" x14ac:dyDescent="0.3"/>
    <row r="275" ht="13.2" hidden="1" x14ac:dyDescent="0.3"/>
    <row r="276" ht="13.2" hidden="1" x14ac:dyDescent="0.3"/>
    <row r="282" ht="13.2" hidden="1" x14ac:dyDescent="0.3"/>
    <row r="283" ht="13.2" hidden="1" x14ac:dyDescent="0.3"/>
    <row r="284" ht="13.2" hidden="1" x14ac:dyDescent="0.3"/>
    <row r="285" ht="13.2" hidden="1" x14ac:dyDescent="0.3"/>
    <row r="286" ht="13.2" hidden="1" x14ac:dyDescent="0.3"/>
    <row r="287" ht="13.2" hidden="1" x14ac:dyDescent="0.3"/>
    <row r="288" ht="13.2" hidden="1" x14ac:dyDescent="0.3"/>
    <row r="289" ht="13.2" hidden="1" x14ac:dyDescent="0.3"/>
    <row r="290" ht="13.2" hidden="1" customHeight="1" x14ac:dyDescent="0.3"/>
  </sheetData>
  <sheetProtection algorithmName="SHA-512" hashValue="WJON4Bzss2xdgjJx2pqzTMx8ENpzeKBLcr385WvzFxbm2/hC4nh0p+kCPyOLVzaSwduouRXZfFtuZsQg6ypT0A==" saltValue="lcU3tYgysaw0ikeiGcwg3g==" spinCount="100000" sheet="1" objects="1" scenarios="1" formatCells="0" selectLockedCells="1"/>
  <mergeCells count="101">
    <mergeCell ref="F9:AK9"/>
    <mergeCell ref="Q14:S14"/>
    <mergeCell ref="Z14:AB14"/>
    <mergeCell ref="Q17:S17"/>
    <mergeCell ref="Z17:AB17"/>
    <mergeCell ref="B2:F5"/>
    <mergeCell ref="G2:O5"/>
    <mergeCell ref="P2:X5"/>
    <mergeCell ref="Y2:AK5"/>
    <mergeCell ref="B7:E7"/>
    <mergeCell ref="F7:P7"/>
    <mergeCell ref="Q7:T7"/>
    <mergeCell ref="U7:Z7"/>
    <mergeCell ref="AB7:AE7"/>
    <mergeCell ref="AF7:AK7"/>
    <mergeCell ref="U23:W23"/>
    <mergeCell ref="AD23:AF23"/>
    <mergeCell ref="Q26:S26"/>
    <mergeCell ref="U26:W26"/>
    <mergeCell ref="Z26:AB26"/>
    <mergeCell ref="AD26:AF26"/>
    <mergeCell ref="Z18:AB18"/>
    <mergeCell ref="U19:W19"/>
    <mergeCell ref="AD19:AF19"/>
    <mergeCell ref="AD20:AF20"/>
    <mergeCell ref="Q22:S22"/>
    <mergeCell ref="Z22:AB22"/>
    <mergeCell ref="Q29:S29"/>
    <mergeCell ref="U29:W29"/>
    <mergeCell ref="Z29:AB29"/>
    <mergeCell ref="AD29:AF29"/>
    <mergeCell ref="Q30:S30"/>
    <mergeCell ref="U30:W30"/>
    <mergeCell ref="Z30:AB30"/>
    <mergeCell ref="AD30:AF30"/>
    <mergeCell ref="Q27:S27"/>
    <mergeCell ref="U27:W27"/>
    <mergeCell ref="Z27:AB27"/>
    <mergeCell ref="AD27:AF27"/>
    <mergeCell ref="Q28:S28"/>
    <mergeCell ref="U28:W28"/>
    <mergeCell ref="Z28:AB28"/>
    <mergeCell ref="AD28:AF28"/>
    <mergeCell ref="Z35:AJ36"/>
    <mergeCell ref="Q38:Y39"/>
    <mergeCell ref="Z38:AJ38"/>
    <mergeCell ref="S44:AK44"/>
    <mergeCell ref="AD48:AF48"/>
    <mergeCell ref="Q31:S31"/>
    <mergeCell ref="U31:W31"/>
    <mergeCell ref="Z31:AB31"/>
    <mergeCell ref="AD31:AF31"/>
    <mergeCell ref="Q33:S33"/>
    <mergeCell ref="U33:W33"/>
    <mergeCell ref="Z33:AB33"/>
    <mergeCell ref="AD33:AF33"/>
    <mergeCell ref="Q34:Y36"/>
    <mergeCell ref="B66:B67"/>
    <mergeCell ref="C66:AK67"/>
    <mergeCell ref="B69:F72"/>
    <mergeCell ref="G69:O72"/>
    <mergeCell ref="P69:X72"/>
    <mergeCell ref="Y69:AK72"/>
    <mergeCell ref="I50:AK50"/>
    <mergeCell ref="I51:AK51"/>
    <mergeCell ref="S54:AK54"/>
    <mergeCell ref="S57:AK57"/>
    <mergeCell ref="S58:AK58"/>
    <mergeCell ref="W60:AK60"/>
    <mergeCell ref="V80:X80"/>
    <mergeCell ref="AH80:AI80"/>
    <mergeCell ref="V81:X81"/>
    <mergeCell ref="AH81:AI81"/>
    <mergeCell ref="L83:N83"/>
    <mergeCell ref="K85:AB85"/>
    <mergeCell ref="H63:T63"/>
    <mergeCell ref="AD63:AG63"/>
    <mergeCell ref="AD64:AG64"/>
    <mergeCell ref="V86:AI86"/>
    <mergeCell ref="H114:V115"/>
    <mergeCell ref="W114:AK115"/>
    <mergeCell ref="B118:AJ118"/>
    <mergeCell ref="B110:G111"/>
    <mergeCell ref="B112:G112"/>
    <mergeCell ref="B113:G113"/>
    <mergeCell ref="B114:G115"/>
    <mergeCell ref="H112:V112"/>
    <mergeCell ref="W112:AK112"/>
    <mergeCell ref="H113:V113"/>
    <mergeCell ref="W113:AK113"/>
    <mergeCell ref="B95:AK100"/>
    <mergeCell ref="B108:G108"/>
    <mergeCell ref="H108:V109"/>
    <mergeCell ref="W108:AK109"/>
    <mergeCell ref="H110:V111"/>
    <mergeCell ref="W110:AK111"/>
    <mergeCell ref="K88:AB88"/>
    <mergeCell ref="S89:AI89"/>
    <mergeCell ref="K91:AB91"/>
    <mergeCell ref="K92:AB92"/>
    <mergeCell ref="B94:AK94"/>
  </mergeCells>
  <conditionalFormatting sqref="D102">
    <cfRule type="expression" dxfId="10" priority="3">
      <formula>OR($U$33&lt;12,$AN$12&lt;&gt;2)</formula>
    </cfRule>
  </conditionalFormatting>
  <conditionalFormatting sqref="D103">
    <cfRule type="expression" dxfId="9" priority="4">
      <formula>$U$33&lt;12</formula>
    </cfRule>
  </conditionalFormatting>
  <conditionalFormatting sqref="D104">
    <cfRule type="expression" dxfId="8" priority="1">
      <formula>$K$85&lt;&gt;"valeur g calculée en fonction des valeurs fg des façades"</formula>
    </cfRule>
  </conditionalFormatting>
  <conditionalFormatting sqref="D105">
    <cfRule type="expression" dxfId="7" priority="2">
      <formula>OR($AN$85=1,$AN$88=1,$AN$91=1)</formula>
    </cfRule>
  </conditionalFormatting>
  <conditionalFormatting sqref="J92:AB92">
    <cfRule type="expression" dxfId="6" priority="5">
      <formula>OR($K$91=$AQ$90,$K$91=$AQ$91)</formula>
    </cfRule>
  </conditionalFormatting>
  <conditionalFormatting sqref="J54:AK54">
    <cfRule type="expression" dxfId="5" priority="9">
      <formula>$AN$53=1</formula>
    </cfRule>
  </conditionalFormatting>
  <conditionalFormatting sqref="K58:AK58">
    <cfRule type="expression" dxfId="4" priority="8">
      <formula>$AN$56=1</formula>
    </cfRule>
  </conditionalFormatting>
  <conditionalFormatting sqref="S57:AK57">
    <cfRule type="expression" dxfId="3" priority="7">
      <formula>$AN$56=1</formula>
    </cfRule>
  </conditionalFormatting>
  <conditionalFormatting sqref="V60:AK60">
    <cfRule type="expression" dxfId="2" priority="6">
      <formula>$AN$60=1</formula>
    </cfRule>
  </conditionalFormatting>
  <conditionalFormatting sqref="Z38">
    <cfRule type="cellIs" dxfId="1" priority="10" operator="equal">
      <formula>"formulaire non requis"</formula>
    </cfRule>
    <cfRule type="cellIs" dxfId="0" priority="11" operator="equal">
      <formula>"formulaire requis, à joindre au dossier"</formula>
    </cfRule>
  </conditionalFormatting>
  <dataValidations disablePrompts="1" count="7">
    <dataValidation type="list" allowBlank="1" showInputMessage="1" showErrorMessage="1" sqref="K92" xr:uid="{00000000-0002-0000-0300-000000000000}">
      <formula1>$AQ$103:$AQ$110</formula1>
    </dataValidation>
    <dataValidation type="list" allowBlank="1" showInputMessage="1" showErrorMessage="1" sqref="K91:AB91" xr:uid="{00000000-0002-0000-0300-000001000000}">
      <formula1>$AQ$90:$AQ$94</formula1>
    </dataValidation>
    <dataValidation type="list" allowBlank="1" showInputMessage="1" showErrorMessage="1" sqref="K88:AB88" xr:uid="{00000000-0002-0000-0300-000002000000}">
      <formula1>$AQ$86:$AQ$88</formula1>
    </dataValidation>
    <dataValidation type="list" allowBlank="1" showInputMessage="1" showErrorMessage="1" sqref="H63:T63" xr:uid="{00000000-0002-0000-0300-000003000000}">
      <formula1>$AQ$63:$AQ$68</formula1>
    </dataValidation>
    <dataValidation type="list" allowBlank="1" showInputMessage="1" showErrorMessage="1" sqref="K85:AB85" xr:uid="{00000000-0002-0000-0300-000004000000}">
      <formula1>$AQ$79:$AQ$83</formula1>
    </dataValidation>
    <dataValidation type="list" showInputMessage="1" showErrorMessage="1" sqref="I50:AK50" xr:uid="{00000000-0002-0000-0300-000005000000}">
      <formula1>$AQ$40:$AQ$43</formula1>
    </dataValidation>
    <dataValidation type="list" showInputMessage="1" showErrorMessage="1" sqref="I51:AK51" xr:uid="{00000000-0002-0000-0300-000006000000}">
      <formula1>$AQ$45:$AQ$61</formula1>
    </dataValidation>
  </dataValidations>
  <pageMargins left="0.7" right="0.7" top="0.75" bottom="0.75" header="0.3" footer="0.3"/>
  <pageSetup paperSize="9" scale="69" orientation="portrait" r:id="rId1"/>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175260</xdr:colOff>
                    <xdr:row>63</xdr:row>
                    <xdr:rowOff>45720</xdr:rowOff>
                  </from>
                  <to>
                    <xdr:col>13</xdr:col>
                    <xdr:colOff>190500</xdr:colOff>
                    <xdr:row>63</xdr:row>
                    <xdr:rowOff>228600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121920</xdr:colOff>
                    <xdr:row>74</xdr:row>
                    <xdr:rowOff>22860</xdr:rowOff>
                  </from>
                  <to>
                    <xdr:col>9</xdr:col>
                    <xdr:colOff>99060</xdr:colOff>
                    <xdr:row>74</xdr:row>
                    <xdr:rowOff>175260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121920</xdr:colOff>
                    <xdr:row>75</xdr:row>
                    <xdr:rowOff>30480</xdr:rowOff>
                  </from>
                  <to>
                    <xdr:col>9</xdr:col>
                    <xdr:colOff>99060</xdr:colOff>
                    <xdr:row>75</xdr:row>
                    <xdr:rowOff>175260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121920</xdr:colOff>
                    <xdr:row>76</xdr:row>
                    <xdr:rowOff>30480</xdr:rowOff>
                  </from>
                  <to>
                    <xdr:col>9</xdr:col>
                    <xdr:colOff>99060</xdr:colOff>
                    <xdr:row>76</xdr:row>
                    <xdr:rowOff>175260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259080</xdr:colOff>
                    <xdr:row>77</xdr:row>
                    <xdr:rowOff>30480</xdr:rowOff>
                  </from>
                  <to>
                    <xdr:col>11</xdr:col>
                    <xdr:colOff>99060</xdr:colOff>
                    <xdr:row>78</xdr:row>
                    <xdr:rowOff>7620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21</xdr:col>
                    <xdr:colOff>121920</xdr:colOff>
                    <xdr:row>77</xdr:row>
                    <xdr:rowOff>30480</xdr:rowOff>
                  </from>
                  <to>
                    <xdr:col>22</xdr:col>
                    <xdr:colOff>99060</xdr:colOff>
                    <xdr:row>78</xdr:row>
                    <xdr:rowOff>7620</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27</xdr:col>
                    <xdr:colOff>114300</xdr:colOff>
                    <xdr:row>40</xdr:row>
                    <xdr:rowOff>38100</xdr:rowOff>
                  </from>
                  <to>
                    <xdr:col>29</xdr:col>
                    <xdr:colOff>68580</xdr:colOff>
                    <xdr:row>40</xdr:row>
                    <xdr:rowOff>198120</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30</xdr:col>
                    <xdr:colOff>30480</xdr:colOff>
                    <xdr:row>40</xdr:row>
                    <xdr:rowOff>38100</xdr:rowOff>
                  </from>
                  <to>
                    <xdr:col>32</xdr:col>
                    <xdr:colOff>83820</xdr:colOff>
                    <xdr:row>40</xdr:row>
                    <xdr:rowOff>198120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27</xdr:col>
                    <xdr:colOff>114300</xdr:colOff>
                    <xdr:row>41</xdr:row>
                    <xdr:rowOff>38100</xdr:rowOff>
                  </from>
                  <to>
                    <xdr:col>29</xdr:col>
                    <xdr:colOff>68580</xdr:colOff>
                    <xdr:row>41</xdr:row>
                    <xdr:rowOff>198120</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30</xdr:col>
                    <xdr:colOff>30480</xdr:colOff>
                    <xdr:row>41</xdr:row>
                    <xdr:rowOff>38100</xdr:rowOff>
                  </from>
                  <to>
                    <xdr:col>32</xdr:col>
                    <xdr:colOff>83820</xdr:colOff>
                    <xdr:row>41</xdr:row>
                    <xdr:rowOff>198120</xdr:rowOff>
                  </to>
                </anchor>
              </controlPr>
            </control>
          </mc:Choice>
        </mc:AlternateContent>
        <mc:AlternateContent xmlns:mc="http://schemas.openxmlformats.org/markup-compatibility/2006">
          <mc:Choice Requires="x14">
            <control shapeId="5131" r:id="rId14" name="Option Button 11">
              <controlPr defaultSize="0" autoFill="0" autoLine="0" autoPict="0">
                <anchor moveWithCells="1">
                  <from>
                    <xdr:col>27</xdr:col>
                    <xdr:colOff>114300</xdr:colOff>
                    <xdr:row>42</xdr:row>
                    <xdr:rowOff>45720</xdr:rowOff>
                  </from>
                  <to>
                    <xdr:col>29</xdr:col>
                    <xdr:colOff>68580</xdr:colOff>
                    <xdr:row>42</xdr:row>
                    <xdr:rowOff>213360</xdr:rowOff>
                  </to>
                </anchor>
              </controlPr>
            </control>
          </mc:Choice>
        </mc:AlternateContent>
        <mc:AlternateContent xmlns:mc="http://schemas.openxmlformats.org/markup-compatibility/2006">
          <mc:Choice Requires="x14">
            <control shapeId="5132" r:id="rId15" name="Option Button 12">
              <controlPr defaultSize="0" autoFill="0" autoLine="0" autoPict="0">
                <anchor moveWithCells="1">
                  <from>
                    <xdr:col>30</xdr:col>
                    <xdr:colOff>30480</xdr:colOff>
                    <xdr:row>42</xdr:row>
                    <xdr:rowOff>45720</xdr:rowOff>
                  </from>
                  <to>
                    <xdr:col>32</xdr:col>
                    <xdr:colOff>83820</xdr:colOff>
                    <xdr:row>42</xdr:row>
                    <xdr:rowOff>213360</xdr:rowOff>
                  </to>
                </anchor>
              </controlPr>
            </control>
          </mc:Choice>
        </mc:AlternateContent>
        <mc:AlternateContent xmlns:mc="http://schemas.openxmlformats.org/markup-compatibility/2006">
          <mc:Choice Requires="x14">
            <control shapeId="5133" r:id="rId16" name="Group Box 13">
              <controlPr defaultSize="0" autoFill="0" autoPict="0">
                <anchor moveWithCells="1">
                  <from>
                    <xdr:col>27</xdr:col>
                    <xdr:colOff>7620</xdr:colOff>
                    <xdr:row>40</xdr:row>
                    <xdr:rowOff>0</xdr:rowOff>
                  </from>
                  <to>
                    <xdr:col>37</xdr:col>
                    <xdr:colOff>7620</xdr:colOff>
                    <xdr:row>41</xdr:row>
                    <xdr:rowOff>7620</xdr:rowOff>
                  </to>
                </anchor>
              </controlPr>
            </control>
          </mc:Choice>
        </mc:AlternateContent>
        <mc:AlternateContent xmlns:mc="http://schemas.openxmlformats.org/markup-compatibility/2006">
          <mc:Choice Requires="x14">
            <control shapeId="5134" r:id="rId17" name="Group Box 14">
              <controlPr defaultSize="0" autoFill="0" autoPict="0">
                <anchor moveWithCells="1">
                  <from>
                    <xdr:col>27</xdr:col>
                    <xdr:colOff>7620</xdr:colOff>
                    <xdr:row>41</xdr:row>
                    <xdr:rowOff>22860</xdr:rowOff>
                  </from>
                  <to>
                    <xdr:col>37</xdr:col>
                    <xdr:colOff>7620</xdr:colOff>
                    <xdr:row>42</xdr:row>
                    <xdr:rowOff>22860</xdr:rowOff>
                  </to>
                </anchor>
              </controlPr>
            </control>
          </mc:Choice>
        </mc:AlternateContent>
        <mc:AlternateContent xmlns:mc="http://schemas.openxmlformats.org/markup-compatibility/2006">
          <mc:Choice Requires="x14">
            <control shapeId="5135" r:id="rId18" name="Group Box 15">
              <controlPr defaultSize="0" autoFill="0" autoPict="0">
                <anchor moveWithCells="1">
                  <from>
                    <xdr:col>27</xdr:col>
                    <xdr:colOff>7620</xdr:colOff>
                    <xdr:row>42</xdr:row>
                    <xdr:rowOff>22860</xdr:rowOff>
                  </from>
                  <to>
                    <xdr:col>37</xdr:col>
                    <xdr:colOff>7620</xdr:colOff>
                    <xdr:row>43</xdr:row>
                    <xdr:rowOff>7620</xdr:rowOff>
                  </to>
                </anchor>
              </controlPr>
            </control>
          </mc:Choice>
        </mc:AlternateContent>
        <mc:AlternateContent xmlns:mc="http://schemas.openxmlformats.org/markup-compatibility/2006">
          <mc:Choice Requires="x14">
            <control shapeId="5136" r:id="rId19" name="Option Button 16">
              <controlPr defaultSize="0" autoFill="0" autoLine="0" autoPict="0">
                <anchor moveWithCells="1">
                  <from>
                    <xdr:col>27</xdr:col>
                    <xdr:colOff>99060</xdr:colOff>
                    <xdr:row>52</xdr:row>
                    <xdr:rowOff>30480</xdr:rowOff>
                  </from>
                  <to>
                    <xdr:col>29</xdr:col>
                    <xdr:colOff>45720</xdr:colOff>
                    <xdr:row>52</xdr:row>
                    <xdr:rowOff>190500</xdr:rowOff>
                  </to>
                </anchor>
              </controlPr>
            </control>
          </mc:Choice>
        </mc:AlternateContent>
        <mc:AlternateContent xmlns:mc="http://schemas.openxmlformats.org/markup-compatibility/2006">
          <mc:Choice Requires="x14">
            <control shapeId="5137" r:id="rId20" name="Option Button 17">
              <controlPr defaultSize="0" autoFill="0" autoLine="0" autoPict="0">
                <anchor moveWithCells="1">
                  <from>
                    <xdr:col>30</xdr:col>
                    <xdr:colOff>22860</xdr:colOff>
                    <xdr:row>52</xdr:row>
                    <xdr:rowOff>30480</xdr:rowOff>
                  </from>
                  <to>
                    <xdr:col>32</xdr:col>
                    <xdr:colOff>76200</xdr:colOff>
                    <xdr:row>52</xdr:row>
                    <xdr:rowOff>190500</xdr:rowOff>
                  </to>
                </anchor>
              </controlPr>
            </control>
          </mc:Choice>
        </mc:AlternateContent>
        <mc:AlternateContent xmlns:mc="http://schemas.openxmlformats.org/markup-compatibility/2006">
          <mc:Choice Requires="x14">
            <control shapeId="5138" r:id="rId21" name="Group Box 18">
              <controlPr defaultSize="0" autoFill="0" autoPict="0">
                <anchor moveWithCells="1">
                  <from>
                    <xdr:col>27</xdr:col>
                    <xdr:colOff>0</xdr:colOff>
                    <xdr:row>51</xdr:row>
                    <xdr:rowOff>175260</xdr:rowOff>
                  </from>
                  <to>
                    <xdr:col>33</xdr:col>
                    <xdr:colOff>0</xdr:colOff>
                    <xdr:row>53</xdr:row>
                    <xdr:rowOff>0</xdr:rowOff>
                  </to>
                </anchor>
              </controlPr>
            </control>
          </mc:Choice>
        </mc:AlternateContent>
        <mc:AlternateContent xmlns:mc="http://schemas.openxmlformats.org/markup-compatibility/2006">
          <mc:Choice Requires="x14">
            <control shapeId="5139" r:id="rId22" name="Option Button 19">
              <controlPr defaultSize="0" autoFill="0" autoLine="0" autoPict="0">
                <anchor moveWithCells="1">
                  <from>
                    <xdr:col>8</xdr:col>
                    <xdr:colOff>182880</xdr:colOff>
                    <xdr:row>55</xdr:row>
                    <xdr:rowOff>38100</xdr:rowOff>
                  </from>
                  <to>
                    <xdr:col>10</xdr:col>
                    <xdr:colOff>228600</xdr:colOff>
                    <xdr:row>55</xdr:row>
                    <xdr:rowOff>198120</xdr:rowOff>
                  </to>
                </anchor>
              </controlPr>
            </control>
          </mc:Choice>
        </mc:AlternateContent>
        <mc:AlternateContent xmlns:mc="http://schemas.openxmlformats.org/markup-compatibility/2006">
          <mc:Choice Requires="x14">
            <control shapeId="5140" r:id="rId23" name="Option Button 20">
              <controlPr defaultSize="0" autoFill="0" autoLine="0" autoPict="0">
                <anchor moveWithCells="1">
                  <from>
                    <xdr:col>10</xdr:col>
                    <xdr:colOff>304800</xdr:colOff>
                    <xdr:row>55</xdr:row>
                    <xdr:rowOff>38100</xdr:rowOff>
                  </from>
                  <to>
                    <xdr:col>13</xdr:col>
                    <xdr:colOff>22860</xdr:colOff>
                    <xdr:row>55</xdr:row>
                    <xdr:rowOff>198120</xdr:rowOff>
                  </to>
                </anchor>
              </controlPr>
            </control>
          </mc:Choice>
        </mc:AlternateContent>
        <mc:AlternateContent xmlns:mc="http://schemas.openxmlformats.org/markup-compatibility/2006">
          <mc:Choice Requires="x14">
            <control shapeId="5141" r:id="rId24" name="Group Box 21">
              <controlPr defaultSize="0" autoFill="0" autoPict="0">
                <anchor moveWithCells="1">
                  <from>
                    <xdr:col>8</xdr:col>
                    <xdr:colOff>22860</xdr:colOff>
                    <xdr:row>54</xdr:row>
                    <xdr:rowOff>83820</xdr:rowOff>
                  </from>
                  <to>
                    <xdr:col>14</xdr:col>
                    <xdr:colOff>7620</xdr:colOff>
                    <xdr:row>56</xdr:row>
                    <xdr:rowOff>0</xdr:rowOff>
                  </to>
                </anchor>
              </controlPr>
            </control>
          </mc:Choice>
        </mc:AlternateContent>
        <mc:AlternateContent xmlns:mc="http://schemas.openxmlformats.org/markup-compatibility/2006">
          <mc:Choice Requires="x14">
            <control shapeId="5142" r:id="rId25" name="Option Button 22">
              <controlPr defaultSize="0" autoFill="0" autoLine="0" autoPict="0">
                <anchor moveWithCells="1">
                  <from>
                    <xdr:col>9</xdr:col>
                    <xdr:colOff>144780</xdr:colOff>
                    <xdr:row>59</xdr:row>
                    <xdr:rowOff>38100</xdr:rowOff>
                  </from>
                  <to>
                    <xdr:col>11</xdr:col>
                    <xdr:colOff>45720</xdr:colOff>
                    <xdr:row>59</xdr:row>
                    <xdr:rowOff>213360</xdr:rowOff>
                  </to>
                </anchor>
              </controlPr>
            </control>
          </mc:Choice>
        </mc:AlternateContent>
        <mc:AlternateContent xmlns:mc="http://schemas.openxmlformats.org/markup-compatibility/2006">
          <mc:Choice Requires="x14">
            <control shapeId="5143" r:id="rId26" name="Option Button 23">
              <controlPr defaultSize="0" autoFill="0" autoLine="0" autoPict="0">
                <anchor moveWithCells="1">
                  <from>
                    <xdr:col>11</xdr:col>
                    <xdr:colOff>114300</xdr:colOff>
                    <xdr:row>59</xdr:row>
                    <xdr:rowOff>38100</xdr:rowOff>
                  </from>
                  <to>
                    <xdr:col>13</xdr:col>
                    <xdr:colOff>175260</xdr:colOff>
                    <xdr:row>59</xdr:row>
                    <xdr:rowOff>213360</xdr:rowOff>
                  </to>
                </anchor>
              </controlPr>
            </control>
          </mc:Choice>
        </mc:AlternateContent>
        <mc:AlternateContent xmlns:mc="http://schemas.openxmlformats.org/markup-compatibility/2006">
          <mc:Choice Requires="x14">
            <control shapeId="5144" r:id="rId27" name="Group Box 24">
              <controlPr defaultSize="0" autoFill="0" autoPict="0">
                <anchor moveWithCells="1">
                  <from>
                    <xdr:col>9</xdr:col>
                    <xdr:colOff>22860</xdr:colOff>
                    <xdr:row>59</xdr:row>
                    <xdr:rowOff>0</xdr:rowOff>
                  </from>
                  <to>
                    <xdr:col>14</xdr:col>
                    <xdr:colOff>175260</xdr:colOff>
                    <xdr:row>60</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7</xdr:col>
                    <xdr:colOff>175260</xdr:colOff>
                    <xdr:row>63</xdr:row>
                    <xdr:rowOff>45720</xdr:rowOff>
                  </from>
                  <to>
                    <xdr:col>8</xdr:col>
                    <xdr:colOff>190500</xdr:colOff>
                    <xdr:row>63</xdr:row>
                    <xdr:rowOff>228600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xdr:col>
                    <xdr:colOff>83820</xdr:colOff>
                    <xdr:row>100</xdr:row>
                    <xdr:rowOff>38100</xdr:rowOff>
                  </from>
                  <to>
                    <xdr:col>2</xdr:col>
                    <xdr:colOff>106680</xdr:colOff>
                    <xdr:row>100</xdr:row>
                    <xdr:rowOff>182880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xdr:col>
                    <xdr:colOff>83820</xdr:colOff>
                    <xdr:row>102</xdr:row>
                    <xdr:rowOff>38100</xdr:rowOff>
                  </from>
                  <to>
                    <xdr:col>2</xdr:col>
                    <xdr:colOff>106680</xdr:colOff>
                    <xdr:row>102</xdr:row>
                    <xdr:rowOff>190500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8</xdr:col>
                    <xdr:colOff>121920</xdr:colOff>
                    <xdr:row>83</xdr:row>
                    <xdr:rowOff>152400</xdr:rowOff>
                  </from>
                  <to>
                    <xdr:col>9</xdr:col>
                    <xdr:colOff>160020</xdr:colOff>
                    <xdr:row>85</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121920</xdr:colOff>
                    <xdr:row>84</xdr:row>
                    <xdr:rowOff>175260</xdr:rowOff>
                  </from>
                  <to>
                    <xdr:col>9</xdr:col>
                    <xdr:colOff>160020</xdr:colOff>
                    <xdr:row>86</xdr:row>
                    <xdr:rowOff>7620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8</xdr:col>
                    <xdr:colOff>121920</xdr:colOff>
                    <xdr:row>86</xdr:row>
                    <xdr:rowOff>137160</xdr:rowOff>
                  </from>
                  <to>
                    <xdr:col>9</xdr:col>
                    <xdr:colOff>160020</xdr:colOff>
                    <xdr:row>87</xdr:row>
                    <xdr:rowOff>160020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121920</xdr:colOff>
                    <xdr:row>87</xdr:row>
                    <xdr:rowOff>152400</xdr:rowOff>
                  </from>
                  <to>
                    <xdr:col>9</xdr:col>
                    <xdr:colOff>160020</xdr:colOff>
                    <xdr:row>89</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8</xdr:col>
                    <xdr:colOff>121920</xdr:colOff>
                    <xdr:row>89</xdr:row>
                    <xdr:rowOff>228600</xdr:rowOff>
                  </from>
                  <to>
                    <xdr:col>9</xdr:col>
                    <xdr:colOff>160020</xdr:colOff>
                    <xdr:row>91</xdr:row>
                    <xdr:rowOff>7620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xdr:col>
                    <xdr:colOff>83820</xdr:colOff>
                    <xdr:row>101</xdr:row>
                    <xdr:rowOff>45720</xdr:rowOff>
                  </from>
                  <to>
                    <xdr:col>2</xdr:col>
                    <xdr:colOff>106680</xdr:colOff>
                    <xdr:row>101</xdr:row>
                    <xdr:rowOff>190500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xdr:col>
                    <xdr:colOff>83820</xdr:colOff>
                    <xdr:row>104</xdr:row>
                    <xdr:rowOff>30480</xdr:rowOff>
                  </from>
                  <to>
                    <xdr:col>2</xdr:col>
                    <xdr:colOff>106680</xdr:colOff>
                    <xdr:row>104</xdr:row>
                    <xdr:rowOff>175260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16</xdr:col>
                    <xdr:colOff>30480</xdr:colOff>
                    <xdr:row>11</xdr:row>
                    <xdr:rowOff>0</xdr:rowOff>
                  </from>
                  <to>
                    <xdr:col>20</xdr:col>
                    <xdr:colOff>76200</xdr:colOff>
                    <xdr:row>12</xdr:row>
                    <xdr:rowOff>22860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24</xdr:col>
                    <xdr:colOff>312420</xdr:colOff>
                    <xdr:row>10</xdr:row>
                    <xdr:rowOff>236220</xdr:rowOff>
                  </from>
                  <to>
                    <xdr:col>29</xdr:col>
                    <xdr:colOff>45720</xdr:colOff>
                    <xdr:row>12</xdr:row>
                    <xdr:rowOff>7620</xdr:rowOff>
                  </to>
                </anchor>
              </controlPr>
            </control>
          </mc:Choice>
        </mc:AlternateContent>
        <mc:AlternateContent xmlns:mc="http://schemas.openxmlformats.org/markup-compatibility/2006">
          <mc:Choice Requires="x14">
            <control shapeId="5167" r:id="rId40" name="Check Box 47">
              <controlPr defaultSize="0" autoFill="0" autoLine="0" autoPict="0">
                <anchor moveWithCells="1">
                  <from>
                    <xdr:col>1</xdr:col>
                    <xdr:colOff>83820</xdr:colOff>
                    <xdr:row>103</xdr:row>
                    <xdr:rowOff>38100</xdr:rowOff>
                  </from>
                  <to>
                    <xdr:col>2</xdr:col>
                    <xdr:colOff>106680</xdr:colOff>
                    <xdr:row>103</xdr:row>
                    <xdr:rowOff>190500</xdr:rowOff>
                  </to>
                </anchor>
              </controlPr>
            </control>
          </mc:Choice>
        </mc:AlternateContent>
        <mc:AlternateContent xmlns:mc="http://schemas.openxmlformats.org/markup-compatibility/2006">
          <mc:Choice Requires="x14">
            <control shapeId="5172" r:id="rId41" name="Option Button 52">
              <controlPr defaultSize="0" autoFill="0" autoLine="0" autoPict="0">
                <anchor moveWithCells="1">
                  <from>
                    <xdr:col>34</xdr:col>
                    <xdr:colOff>76200</xdr:colOff>
                    <xdr:row>40</xdr:row>
                    <xdr:rowOff>45720</xdr:rowOff>
                  </from>
                  <to>
                    <xdr:col>36</xdr:col>
                    <xdr:colOff>137160</xdr:colOff>
                    <xdr:row>40</xdr:row>
                    <xdr:rowOff>213360</xdr:rowOff>
                  </to>
                </anchor>
              </controlPr>
            </control>
          </mc:Choice>
        </mc:AlternateContent>
        <mc:AlternateContent xmlns:mc="http://schemas.openxmlformats.org/markup-compatibility/2006">
          <mc:Choice Requires="x14">
            <control shapeId="5173" r:id="rId42" name="Option Button 53">
              <controlPr defaultSize="0" autoFill="0" autoLine="0" autoPict="0">
                <anchor moveWithCells="1">
                  <from>
                    <xdr:col>34</xdr:col>
                    <xdr:colOff>76200</xdr:colOff>
                    <xdr:row>41</xdr:row>
                    <xdr:rowOff>45720</xdr:rowOff>
                  </from>
                  <to>
                    <xdr:col>36</xdr:col>
                    <xdr:colOff>137160</xdr:colOff>
                    <xdr:row>41</xdr:row>
                    <xdr:rowOff>213360</xdr:rowOff>
                  </to>
                </anchor>
              </controlPr>
            </control>
          </mc:Choice>
        </mc:AlternateContent>
        <mc:AlternateContent xmlns:mc="http://schemas.openxmlformats.org/markup-compatibility/2006">
          <mc:Choice Requires="x14">
            <control shapeId="5174" r:id="rId43" name="Option Button 54">
              <controlPr defaultSize="0" autoFill="0" autoLine="0" autoPict="0">
                <anchor moveWithCells="1">
                  <from>
                    <xdr:col>34</xdr:col>
                    <xdr:colOff>76200</xdr:colOff>
                    <xdr:row>42</xdr:row>
                    <xdr:rowOff>45720</xdr:rowOff>
                  </from>
                  <to>
                    <xdr:col>36</xdr:col>
                    <xdr:colOff>137160</xdr:colOff>
                    <xdr:row>42</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Aide</vt:lpstr>
      <vt:lpstr>Formulaire_Fr</vt:lpstr>
      <vt:lpstr>Hilfe</vt:lpstr>
      <vt:lpstr>Formular_De</vt:lpstr>
      <vt:lpstr>Aide!Zone_d_impression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2024-11-19T10:34:58Z</cp:lastPrinted>
  <dcterms:created xsi:type="dcterms:W3CDTF">2024-07-08T09:19:02Z</dcterms:created>
  <dcterms:modified xsi:type="dcterms:W3CDTF">2024-12-09T07:47:07Z</dcterms:modified>
</cp:coreProperties>
</file>