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OCPS\FORMULAIRES\En ligne\"/>
    </mc:Choice>
  </mc:AlternateContent>
  <bookViews>
    <workbookView xWindow="15810" yWindow="-90" windowWidth="15330" windowHeight="12765"/>
  </bookViews>
  <sheets>
    <sheet name="Placement mineur" sheetId="4" r:id="rId1"/>
  </sheets>
  <definedNames>
    <definedName name="_xlnm.Print_Area" localSheetId="0">'Placement mineur'!$A$1:$F$93</definedName>
  </definedNames>
  <calcPr calcId="162913"/>
</workbook>
</file>

<file path=xl/calcChain.xml><?xml version="1.0" encoding="utf-8"?>
<calcChain xmlns="http://schemas.openxmlformats.org/spreadsheetml/2006/main">
  <c r="F75" i="4" l="1"/>
  <c r="F87" i="4"/>
  <c r="F52" i="4"/>
  <c r="F32" i="4"/>
  <c r="C12" i="4" l="1"/>
  <c r="F43" i="4" l="1"/>
  <c r="F46" i="4" s="1"/>
  <c r="F53" i="4" s="1"/>
  <c r="F41" i="4" l="1"/>
  <c r="F39" i="4"/>
  <c r="F56" i="4" l="1"/>
  <c r="F57" i="4" s="1"/>
  <c r="F67" i="4" s="1"/>
  <c r="F69" i="4" l="1"/>
  <c r="F77" i="4" l="1"/>
  <c r="F79" i="4" s="1"/>
  <c r="F88" i="4" s="1"/>
</calcChain>
</file>

<file path=xl/sharedStrings.xml><?xml version="1.0" encoding="utf-8"?>
<sst xmlns="http://schemas.openxmlformats.org/spreadsheetml/2006/main" count="137" uniqueCount="116">
  <si>
    <t>Total</t>
  </si>
  <si>
    <t>de Nendaz</t>
  </si>
  <si>
    <t>de Vouvry</t>
  </si>
  <si>
    <t>de Saint-Maurice</t>
  </si>
  <si>
    <t>de Monthey</t>
  </si>
  <si>
    <t>de l'Entremont</t>
  </si>
  <si>
    <t>du Val d'Hérens</t>
  </si>
  <si>
    <t>de Sierre</t>
  </si>
  <si>
    <t>CHF 300'000</t>
  </si>
  <si>
    <t>les Coteaux du Soleil</t>
  </si>
  <si>
    <t>CMSR Sion-Hérens-Conthey, site des Coteaux du Soleil</t>
  </si>
  <si>
    <t>CMSR Sion-Hérens-Conthey, site du Coteau</t>
  </si>
  <si>
    <t>CMS de l'Entremont</t>
  </si>
  <si>
    <t>CMS de Martigny</t>
  </si>
  <si>
    <t>CMSR Bas-Valais, site de Monthey</t>
  </si>
  <si>
    <t>CMSR Sion-Hérens-Conthey, site de Nendaz</t>
  </si>
  <si>
    <t>CMS de Saxon</t>
  </si>
  <si>
    <t>CMSR de Sierre</t>
  </si>
  <si>
    <t>CMSR Sion-Hérens-Conthey, site de Sion</t>
  </si>
  <si>
    <t>CMSR Bas-Valais, site de St-Maurice</t>
  </si>
  <si>
    <t>CMSR Sion-Hérens-Conthey, site d'Hérens</t>
  </si>
  <si>
    <t>CMSR Bas-Valais, site de Vouvry</t>
  </si>
  <si>
    <t>OCPS/26.07.2021</t>
  </si>
  <si>
    <t>SMZ Oberwallis</t>
  </si>
  <si>
    <t>Für Dossier verantwortlicher SA:</t>
  </si>
  <si>
    <t>Unterstützungspflicht von:</t>
  </si>
  <si>
    <t>Haushaltsgrösse</t>
  </si>
  <si>
    <t>Anzahl Personen</t>
  </si>
  <si>
    <t>Anteil</t>
  </si>
  <si>
    <t>Familie des Minderjährigen</t>
  </si>
  <si>
    <t>Grundbedarf für den Lebensunterhalt</t>
  </si>
  <si>
    <t>Rückkehr des platzierten Minderjährigen an dem Familienwohnort</t>
  </si>
  <si>
    <t>Wohnkosten</t>
  </si>
  <si>
    <t>allfällige Wohnnebenkosten</t>
  </si>
  <si>
    <t>Kosten für auswärts eingenommene Hauptmahlzeiten*</t>
  </si>
  <si>
    <t>zusätzliche Reisekosten*</t>
  </si>
  <si>
    <t>Kosten für Kinderfremdbetreuung*</t>
  </si>
  <si>
    <t>Ausbildungszulage (bei Studium)</t>
  </si>
  <si>
    <t>Krankheits- und behinderungsbedingte Auslagen</t>
  </si>
  <si>
    <t>Prämien der Krankenversicherung KVG (nach Subventionen)</t>
  </si>
  <si>
    <t>Franchise und Selbstbehalte (gemäss Berechnung der Subventionen)</t>
  </si>
  <si>
    <t>tatsächliche Kosten für Zahnbehandlungen, insofern sie bezahlt wurden</t>
  </si>
  <si>
    <t>tatsächliche und begründete situationsbedingte Kosten (z.B. Kosten für Personenwagen)*</t>
  </si>
  <si>
    <t>familienrechtliche Unterhaltsbeiträge, wenn bezahlt (Alimente)</t>
  </si>
  <si>
    <t>noch geschuldete Steuern, wenn in Raten zahlbar (1/12)</t>
  </si>
  <si>
    <t>Anteil der Prämien an Hausrat- und Haftpflichtversicherung (1/12)</t>
  </si>
  <si>
    <t>tatsächliche Rückzahlung von Schulden und tatsächliche Leasingkosten</t>
  </si>
  <si>
    <t>*nur wenn für den Erhalt eines Einkommens erforderlich</t>
  </si>
  <si>
    <t>Total anzurechnende Ausgaben</t>
  </si>
  <si>
    <t>Monatliche Einnahmen</t>
  </si>
  <si>
    <t>Erwerbseinkommen 1. Person</t>
  </si>
  <si>
    <t>Erwerbseinkommen 2. Person</t>
  </si>
  <si>
    <t>Kinder- und Ausbildungszulagen</t>
  </si>
  <si>
    <t>Einkommen von MinderJährigen</t>
  </si>
  <si>
    <t>Unterhaltsbeiträge, Vorschüsse auf Alimente</t>
  </si>
  <si>
    <t>Einkommen aus Renten/Versicherungen</t>
  </si>
  <si>
    <t>Total Einkommen</t>
  </si>
  <si>
    <t>Monatliche Freibeträge</t>
  </si>
  <si>
    <t>Lohnfreibeträge gemäss Ansätzen der Sozialhilfe</t>
  </si>
  <si>
    <t>Freibetrag Berufsbildung</t>
  </si>
  <si>
    <t>Total Freibeträge</t>
  </si>
  <si>
    <t>Total anzurechnende Einkommen</t>
  </si>
  <si>
    <t>Überschuss / Defizit</t>
  </si>
  <si>
    <t>Freibeträge</t>
  </si>
  <si>
    <t>Datum:</t>
  </si>
  <si>
    <t>Unterschrift SA:</t>
  </si>
  <si>
    <t>Steuerwert der von den Eltern genutzten Immobilien (Steuerposten 2910 bis 2923)</t>
  </si>
  <si>
    <t>Steuerwert der leer stehenden Immobilien (Steuerposten 2910 bis 2923 und 4200)</t>
  </si>
  <si>
    <t>Immobiliervermögen Steuerwert Ausland (4300)</t>
  </si>
  <si>
    <t>Immobilienvermögen Marktwert im Ausland</t>
  </si>
  <si>
    <t>Vermögen (Steuerposten 3010 bis 3400)</t>
  </si>
  <si>
    <t>Total Vermögen</t>
  </si>
  <si>
    <t>Schulden eingeben (Steuerposten 3600-3700-3800)</t>
  </si>
  <si>
    <t>Total Vermögen minus Schulden</t>
  </si>
  <si>
    <t>Eltern</t>
  </si>
  <si>
    <t>Kind(er)</t>
  </si>
  <si>
    <t>Vermögenswerte nach Abzug des Freibetrag</t>
  </si>
  <si>
    <t>Jährlicher abziehbarer Betrag</t>
  </si>
  <si>
    <t>Monatlicher abziehbarer Betrag</t>
  </si>
  <si>
    <t>Freibetrag auf Immobilienvermögen</t>
  </si>
  <si>
    <t>Wenn eine der folgenden Bedigungen erfüllt ist:</t>
  </si>
  <si>
    <t>Einzelperson</t>
  </si>
  <si>
    <t>Ein Paar</t>
  </si>
  <si>
    <t>Waise / Kind*</t>
  </si>
  <si>
    <t>*mit Anspruch auf AHV- oder IV-Kinderrenten</t>
  </si>
  <si>
    <t>Status</t>
  </si>
  <si>
    <t>Rate</t>
  </si>
  <si>
    <t>Arbeitnehmer / Begünstigter IV-Rentner</t>
  </si>
  <si>
    <t>Begünstigter einer AHV-Rente</t>
  </si>
  <si>
    <t>Berechnung der Unterstützungspflicht (Platzierung Minderjähriger)</t>
  </si>
  <si>
    <t>Monatliche Ausgaben</t>
  </si>
  <si>
    <t>Vermögen / Schulden</t>
  </si>
  <si>
    <t>Anteil der Vermögenswerte, welche monatlich betrachet werden sollen</t>
  </si>
  <si>
    <t>Vermögenswert der leer stehenden Immobilien</t>
  </si>
  <si>
    <t>CMSR Sierre</t>
  </si>
  <si>
    <t>Croix-Rouge Valais</t>
  </si>
  <si>
    <t>Rote Kreuz Wallis</t>
  </si>
  <si>
    <t>Abzug des Freibetrags auf von den Eltern genutzten Immobilien</t>
  </si>
  <si>
    <t xml:space="preserve">Abzugsfähiger Vermögensfreibetrag </t>
  </si>
  <si>
    <t>Finanzielle Mittel des platzierten Kindes</t>
  </si>
  <si>
    <t>Monatliche Platzierungskosten für den Minderjährigen</t>
  </si>
  <si>
    <t>verbleibende Platzierungskosten</t>
  </si>
  <si>
    <t>Berechnung der möglichen elterlichen Beteiligung</t>
  </si>
  <si>
    <t xml:space="preserve">Abzugsfähiger Freibetrag vom Vermögen der Eltern des Minderjährigen </t>
  </si>
  <si>
    <t>Jemand, der nicht in seiner Wohnung wohnt</t>
  </si>
  <si>
    <t>Eigentümer, der in seiner Wohnung wohnt</t>
  </si>
  <si>
    <t>a. Ein Ehepaar besitzt eine Liegenschaft, die von einem der Ehepartner bewohnt wird, während der andere in einem Heim oder Krankenhaus lebt</t>
  </si>
  <si>
    <t>b. Ein Begünstigter einer Hilflosenentschädigung der AHV-, IV-, Unfall- oder Militärversicherung bewohnt eine Liegenschaft, die ihm oder seinem Ehepartner gehört</t>
  </si>
  <si>
    <t xml:space="preserve">Anteil des Vermögensverzehrs einberechnet als Einkommen </t>
  </si>
  <si>
    <t>Anteil des Vermögensverzehrs einberechnet als Einkommen</t>
  </si>
  <si>
    <t>CMS de Martigny &amp; Régions, Site de Martigny</t>
  </si>
  <si>
    <t>CMS de Martigny &amp; Régions, Site d'Entremont</t>
  </si>
  <si>
    <t>CMS de Martigny &amp; Régions, Site de Saxon</t>
  </si>
  <si>
    <t>Einkommen des Kindes (Gehalt, Familienzulagen, Unterhalt, Renten, …)</t>
  </si>
  <si>
    <t>Andere Einkommen:</t>
  </si>
  <si>
    <t>OCPS/25.07.23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</si>
</sst>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SFr.&quot;\ #,##0.00;[Red]&quot;SFr.&quot;\ #,##0.00"/>
    <numFmt numFmtId="165" formatCode="[$CHF]\ #,##0.00"/>
    <numFmt numFmtId="166" formatCode="[$CHF-1407]\ #,##0"/>
    <numFmt numFmtId="167" formatCode="#,##0.00\ &quot;CHF&quot;"/>
    <numFmt numFmtId="168" formatCode="#,##0\ _C_H_F"/>
    <numFmt numFmtId="169" formatCode="#,##0\ &quot;CHF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1" fillId="0" borderId="0" xfId="1" applyFont="1" applyBorder="1" applyAlignment="1" applyProtection="1">
      <alignment horizontal="left" vertical="center"/>
    </xf>
    <xf numFmtId="0" fontId="1" fillId="0" borderId="0" xfId="1" applyFont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2" fillId="0" borderId="0" xfId="0" applyFont="1"/>
    <xf numFmtId="164" fontId="1" fillId="0" borderId="0" xfId="1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1" applyFont="1" applyAlignment="1" applyProtection="1">
      <alignment horizontal="left" vertical="center"/>
    </xf>
    <xf numFmtId="165" fontId="3" fillId="0" borderId="2" xfId="1" applyNumberFormat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165" fontId="1" fillId="0" borderId="0" xfId="1" applyNumberFormat="1" applyFont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vertical="center"/>
    </xf>
    <xf numFmtId="165" fontId="2" fillId="0" borderId="0" xfId="0" applyNumberFormat="1" applyFont="1" applyProtection="1"/>
    <xf numFmtId="0" fontId="5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 wrapText="1"/>
    </xf>
    <xf numFmtId="165" fontId="3" fillId="0" borderId="0" xfId="1" applyNumberFormat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vertical="center"/>
    </xf>
    <xf numFmtId="0" fontId="7" fillId="0" borderId="3" xfId="1" applyFont="1" applyBorder="1" applyAlignment="1" applyProtection="1">
      <alignment vertical="center"/>
    </xf>
    <xf numFmtId="164" fontId="4" fillId="0" borderId="3" xfId="1" applyNumberFormat="1" applyFont="1" applyBorder="1" applyAlignment="1" applyProtection="1">
      <alignment horizontal="center" vertical="center"/>
    </xf>
    <xf numFmtId="164" fontId="4" fillId="0" borderId="0" xfId="1" applyNumberFormat="1" applyFont="1" applyBorder="1" applyAlignment="1" applyProtection="1">
      <alignment horizontal="center" vertical="center"/>
    </xf>
    <xf numFmtId="165" fontId="6" fillId="0" borderId="2" xfId="1" applyNumberFormat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0" fontId="6" fillId="0" borderId="16" xfId="1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8" fillId="0" borderId="0" xfId="0" applyFont="1"/>
    <xf numFmtId="12" fontId="1" fillId="2" borderId="0" xfId="1" applyNumberFormat="1" applyFont="1" applyFill="1" applyBorder="1" applyAlignment="1" applyProtection="1">
      <alignment horizontal="center" vertical="center"/>
    </xf>
    <xf numFmtId="0" fontId="1" fillId="3" borderId="30" xfId="1" applyFont="1" applyFill="1" applyBorder="1" applyAlignment="1" applyProtection="1">
      <alignment horizontal="center" vertical="center"/>
      <protection locked="0"/>
    </xf>
    <xf numFmtId="0" fontId="1" fillId="3" borderId="21" xfId="1" applyFont="1" applyFill="1" applyBorder="1" applyAlignment="1" applyProtection="1">
      <alignment horizontal="center" vertical="center"/>
      <protection locked="0"/>
    </xf>
    <xf numFmtId="12" fontId="1" fillId="2" borderId="28" xfId="1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Fill="1" applyBorder="1" applyAlignment="1" applyProtection="1">
      <alignment vertical="center"/>
    </xf>
    <xf numFmtId="0" fontId="1" fillId="0" borderId="20" xfId="1" applyFont="1" applyBorder="1" applyAlignment="1" applyProtection="1">
      <alignment horizontal="left" vertical="center"/>
    </xf>
    <xf numFmtId="165" fontId="1" fillId="3" borderId="1" xfId="1" applyNumberFormat="1" applyFont="1" applyFill="1" applyBorder="1" applyAlignment="1" applyProtection="1">
      <alignment horizontal="center" vertical="center"/>
      <protection locked="0"/>
    </xf>
    <xf numFmtId="165" fontId="1" fillId="0" borderId="1" xfId="1" applyNumberFormat="1" applyFont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</xf>
    <xf numFmtId="165" fontId="1" fillId="2" borderId="0" xfId="0" applyNumberFormat="1" applyFont="1" applyFill="1" applyBorder="1" applyAlignment="1" applyProtection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165" fontId="6" fillId="3" borderId="2" xfId="1" applyNumberFormat="1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Protection="1"/>
    <xf numFmtId="13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</xf>
    <xf numFmtId="0" fontId="8" fillId="5" borderId="30" xfId="0" applyFont="1" applyFill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left" vertical="center"/>
    </xf>
    <xf numFmtId="0" fontId="6" fillId="0" borderId="5" xfId="1" applyFont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/>
    </xf>
    <xf numFmtId="0" fontId="8" fillId="0" borderId="0" xfId="0" applyFont="1" applyBorder="1" applyProtection="1"/>
    <xf numFmtId="165" fontId="8" fillId="0" borderId="0" xfId="0" applyNumberFormat="1" applyFont="1" applyProtection="1"/>
    <xf numFmtId="0" fontId="8" fillId="2" borderId="0" xfId="0" applyFont="1" applyFill="1"/>
    <xf numFmtId="0" fontId="8" fillId="0" borderId="1" xfId="0" applyFont="1" applyBorder="1" applyProtection="1"/>
    <xf numFmtId="0" fontId="8" fillId="0" borderId="0" xfId="0" applyFont="1" applyAlignment="1" applyProtection="1">
      <alignment horizontal="center"/>
    </xf>
    <xf numFmtId="166" fontId="1" fillId="0" borderId="0" xfId="0" applyNumberFormat="1" applyFont="1" applyFill="1" applyBorder="1" applyProtection="1"/>
    <xf numFmtId="165" fontId="3" fillId="2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3" fontId="8" fillId="5" borderId="21" xfId="0" applyNumberFormat="1" applyFont="1" applyFill="1" applyBorder="1" applyAlignment="1" applyProtection="1">
      <alignment horizontal="center" vertical="center"/>
    </xf>
    <xf numFmtId="13" fontId="8" fillId="5" borderId="28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/>
    </xf>
    <xf numFmtId="165" fontId="8" fillId="0" borderId="0" xfId="0" applyNumberFormat="1" applyFont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0" fontId="8" fillId="0" borderId="17" xfId="0" applyFont="1" applyBorder="1" applyProtection="1"/>
    <xf numFmtId="0" fontId="8" fillId="0" borderId="22" xfId="0" applyFont="1" applyBorder="1" applyAlignment="1" applyProtection="1">
      <alignment vertical="center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vertical="center"/>
    </xf>
    <xf numFmtId="0" fontId="8" fillId="5" borderId="20" xfId="0" applyFont="1" applyFill="1" applyBorder="1" applyAlignment="1" applyProtection="1">
      <alignment horizontal="left" vertical="center"/>
    </xf>
    <xf numFmtId="0" fontId="8" fillId="5" borderId="1" xfId="0" applyFont="1" applyFill="1" applyBorder="1" applyAlignment="1" applyProtection="1">
      <alignment horizontal="left" vertical="center"/>
    </xf>
    <xf numFmtId="0" fontId="8" fillId="5" borderId="25" xfId="0" applyFont="1" applyFill="1" applyBorder="1" applyAlignment="1" applyProtection="1">
      <alignment horizontal="left" vertical="center"/>
    </xf>
    <xf numFmtId="0" fontId="8" fillId="5" borderId="26" xfId="0" applyFont="1" applyFill="1" applyBorder="1" applyAlignment="1" applyProtection="1">
      <alignment horizontal="left" vertical="center"/>
    </xf>
    <xf numFmtId="0" fontId="1" fillId="3" borderId="29" xfId="1" applyFont="1" applyFill="1" applyBorder="1" applyAlignment="1" applyProtection="1">
      <alignment horizontal="left" vertical="center"/>
      <protection locked="0"/>
    </xf>
    <xf numFmtId="0" fontId="1" fillId="3" borderId="34" xfId="1" applyFont="1" applyFill="1" applyBorder="1" applyAlignment="1" applyProtection="1">
      <alignment horizontal="left" vertical="center"/>
      <protection locked="0"/>
    </xf>
    <xf numFmtId="0" fontId="1" fillId="3" borderId="27" xfId="1" applyFont="1" applyFill="1" applyBorder="1" applyAlignment="1" applyProtection="1">
      <alignment horizontal="left" vertical="center"/>
      <protection locked="0"/>
    </xf>
    <xf numFmtId="0" fontId="1" fillId="3" borderId="35" xfId="1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8" fillId="5" borderId="31" xfId="0" applyFont="1" applyFill="1" applyBorder="1" applyAlignment="1" applyProtection="1">
      <alignment horizontal="left" vertical="center"/>
    </xf>
    <xf numFmtId="0" fontId="8" fillId="5" borderId="23" xfId="0" applyFont="1" applyFill="1" applyBorder="1" applyAlignment="1" applyProtection="1">
      <alignment horizontal="left" vertical="center"/>
    </xf>
    <xf numFmtId="166" fontId="8" fillId="5" borderId="23" xfId="0" applyNumberFormat="1" applyFont="1" applyFill="1" applyBorder="1" applyAlignment="1" applyProtection="1">
      <alignment horizontal="center" vertical="center"/>
    </xf>
    <xf numFmtId="166" fontId="8" fillId="5" borderId="32" xfId="0" applyNumberFormat="1" applyFont="1" applyFill="1" applyBorder="1" applyAlignment="1" applyProtection="1">
      <alignment horizontal="center" vertical="center"/>
    </xf>
    <xf numFmtId="166" fontId="8" fillId="5" borderId="1" xfId="0" applyNumberFormat="1" applyFont="1" applyFill="1" applyBorder="1" applyAlignment="1" applyProtection="1">
      <alignment horizontal="center" vertical="center"/>
    </xf>
    <xf numFmtId="166" fontId="8" fillId="5" borderId="21" xfId="0" applyNumberFormat="1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166" fontId="8" fillId="5" borderId="26" xfId="0" applyNumberFormat="1" applyFont="1" applyFill="1" applyBorder="1" applyAlignment="1" applyProtection="1">
      <alignment horizontal="center" vertical="center"/>
    </xf>
    <xf numFmtId="166" fontId="8" fillId="5" borderId="28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</xf>
    <xf numFmtId="0" fontId="1" fillId="0" borderId="1" xfId="1" applyFont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1" fillId="0" borderId="33" xfId="1" applyFont="1" applyBorder="1" applyAlignment="1" applyProtection="1">
      <alignment horizontal="left" vertical="center"/>
    </xf>
    <xf numFmtId="0" fontId="1" fillId="0" borderId="24" xfId="1" applyFont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3" fillId="0" borderId="33" xfId="1" applyFont="1" applyBorder="1" applyAlignment="1" applyProtection="1">
      <alignment horizontal="left" vertical="center"/>
    </xf>
    <xf numFmtId="0" fontId="3" fillId="0" borderId="24" xfId="1" applyFont="1" applyBorder="1" applyAlignment="1" applyProtection="1">
      <alignment horizontal="left" vertical="center"/>
    </xf>
    <xf numFmtId="0" fontId="3" fillId="0" borderId="25" xfId="1" applyFont="1" applyBorder="1" applyAlignment="1" applyProtection="1">
      <alignment horizontal="left" vertical="center"/>
    </xf>
    <xf numFmtId="0" fontId="3" fillId="0" borderId="26" xfId="1" applyFont="1" applyBorder="1" applyAlignment="1" applyProtection="1">
      <alignment horizontal="left" vertical="center"/>
    </xf>
    <xf numFmtId="0" fontId="1" fillId="0" borderId="25" xfId="1" applyFont="1" applyBorder="1" applyAlignment="1" applyProtection="1">
      <alignment horizontal="left" vertical="center"/>
    </xf>
    <xf numFmtId="0" fontId="1" fillId="0" borderId="26" xfId="1" applyFont="1" applyBorder="1" applyAlignment="1" applyProtection="1">
      <alignment horizontal="left" vertical="center"/>
    </xf>
    <xf numFmtId="0" fontId="1" fillId="0" borderId="36" xfId="1" applyFont="1" applyBorder="1" applyAlignment="1" applyProtection="1">
      <alignment horizontal="center" vertical="center" wrapText="1"/>
    </xf>
    <xf numFmtId="0" fontId="1" fillId="0" borderId="37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wrapText="1"/>
    </xf>
    <xf numFmtId="0" fontId="6" fillId="0" borderId="15" xfId="1" applyFont="1" applyBorder="1" applyAlignment="1" applyProtection="1">
      <alignment horizontal="left" vertical="center" wrapText="1"/>
    </xf>
    <xf numFmtId="0" fontId="6" fillId="0" borderId="16" xfId="1" applyFont="1" applyBorder="1" applyAlignment="1" applyProtection="1">
      <alignment horizontal="left" vertical="center" wrapText="1"/>
    </xf>
    <xf numFmtId="0" fontId="6" fillId="0" borderId="15" xfId="1" applyFont="1" applyBorder="1" applyAlignment="1" applyProtection="1">
      <alignment horizontal="left" vertical="center"/>
    </xf>
    <xf numFmtId="0" fontId="6" fillId="0" borderId="16" xfId="1" applyFont="1" applyBorder="1" applyAlignment="1" applyProtection="1">
      <alignment horizontal="left" vertical="center"/>
    </xf>
    <xf numFmtId="0" fontId="6" fillId="0" borderId="1" xfId="1" applyFont="1" applyBorder="1" applyAlignment="1" applyProtection="1">
      <alignment horizontal="left" vertical="center"/>
    </xf>
    <xf numFmtId="0" fontId="6" fillId="0" borderId="17" xfId="1" applyFont="1" applyBorder="1" applyAlignment="1" applyProtection="1">
      <alignment horizontal="left" vertical="center" wrapText="1"/>
    </xf>
    <xf numFmtId="0" fontId="1" fillId="0" borderId="1" xfId="1" applyFont="1" applyBorder="1" applyAlignment="1" applyProtection="1">
      <alignment horizontal="left" vertical="center" wrapText="1"/>
    </xf>
    <xf numFmtId="0" fontId="1" fillId="0" borderId="12" xfId="1" applyFont="1" applyBorder="1" applyAlignment="1" applyProtection="1">
      <alignment horizontal="left" vertical="center" wrapText="1"/>
    </xf>
    <xf numFmtId="0" fontId="1" fillId="0" borderId="14" xfId="1" applyFont="1" applyBorder="1" applyAlignment="1" applyProtection="1">
      <alignment horizontal="left" vertical="center" wrapText="1"/>
    </xf>
    <xf numFmtId="0" fontId="1" fillId="3" borderId="12" xfId="1" applyFont="1" applyFill="1" applyBorder="1" applyAlignment="1" applyProtection="1">
      <alignment horizontal="left" vertical="center" wrapText="1"/>
      <protection locked="0"/>
    </xf>
    <xf numFmtId="0" fontId="1" fillId="3" borderId="13" xfId="1" applyFont="1" applyFill="1" applyBorder="1" applyAlignment="1" applyProtection="1">
      <alignment horizontal="left" vertical="center" wrapText="1"/>
      <protection locked="0"/>
    </xf>
    <xf numFmtId="0" fontId="1" fillId="3" borderId="14" xfId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38" xfId="0" applyFont="1" applyFill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12" fillId="0" borderId="17" xfId="0" applyFont="1" applyBorder="1" applyAlignment="1"/>
    <xf numFmtId="0" fontId="12" fillId="0" borderId="17" xfId="0" applyFont="1" applyBorder="1" applyAlignment="1">
      <alignment wrapText="1"/>
    </xf>
    <xf numFmtId="0" fontId="3" fillId="0" borderId="1" xfId="1" applyFont="1" applyBorder="1" applyAlignment="1" applyProtection="1">
      <alignment horizontal="left" vertical="center"/>
    </xf>
    <xf numFmtId="0" fontId="9" fillId="0" borderId="1" xfId="1" applyFont="1" applyBorder="1" applyAlignment="1" applyProtection="1">
      <alignment vertical="center"/>
    </xf>
    <xf numFmtId="0" fontId="6" fillId="0" borderId="17" xfId="1" applyFont="1" applyBorder="1" applyAlignment="1" applyProtection="1">
      <alignment horizontal="left" vertical="center"/>
    </xf>
    <xf numFmtId="0" fontId="2" fillId="2" borderId="0" xfId="0" applyFont="1" applyFill="1"/>
    <xf numFmtId="168" fontId="2" fillId="0" borderId="0" xfId="0" applyNumberFormat="1" applyFont="1" applyProtection="1"/>
    <xf numFmtId="168" fontId="8" fillId="0" borderId="0" xfId="0" applyNumberFormat="1" applyFont="1" applyProtection="1"/>
    <xf numFmtId="169" fontId="1" fillId="2" borderId="21" xfId="0" applyNumberFormat="1" applyFont="1" applyFill="1" applyBorder="1" applyAlignment="1" applyProtection="1">
      <alignment horizontal="center" vertical="center"/>
    </xf>
    <xf numFmtId="169" fontId="1" fillId="2" borderId="21" xfId="0" applyNumberFormat="1" applyFont="1" applyFill="1" applyBorder="1" applyAlignment="1" applyProtection="1">
      <alignment horizontal="center" vertical="center"/>
    </xf>
    <xf numFmtId="169" fontId="1" fillId="2" borderId="2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4483</xdr:colOff>
      <xdr:row>0</xdr:row>
      <xdr:rowOff>44822</xdr:rowOff>
    </xdr:from>
    <xdr:to>
      <xdr:col>5</xdr:col>
      <xdr:colOff>1023023</xdr:colOff>
      <xdr:row>2</xdr:row>
      <xdr:rowOff>540944</xdr:rowOff>
    </xdr:to>
    <xdr:pic>
      <xdr:nvPicPr>
        <xdr:cNvPr id="3" name="Image 2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012" y="44822"/>
          <a:ext cx="1018540" cy="854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2"/>
  <sheetViews>
    <sheetView tabSelected="1" zoomScaleNormal="100" workbookViewId="0">
      <selection activeCell="G34" sqref="G34"/>
    </sheetView>
  </sheetViews>
  <sheetFormatPr baseColWidth="10" defaultColWidth="10.85546875" defaultRowHeight="14.25" x14ac:dyDescent="0.2"/>
  <cols>
    <col min="1" max="2" width="10.85546875" style="28"/>
    <col min="3" max="3" width="13.7109375" style="28" customWidth="1"/>
    <col min="4" max="4" width="21" style="28" customWidth="1"/>
    <col min="5" max="5" width="13.85546875" style="28" customWidth="1"/>
    <col min="6" max="6" width="16.5703125" style="28" customWidth="1"/>
    <col min="7" max="7" width="16.140625" style="28" bestFit="1" customWidth="1"/>
    <col min="8" max="8" width="16" style="28" bestFit="1" customWidth="1"/>
    <col min="9" max="11" width="11" style="28" bestFit="1" customWidth="1"/>
    <col min="12" max="13" width="11" style="28" customWidth="1"/>
    <col min="14" max="15" width="14.85546875" style="28" bestFit="1" customWidth="1"/>
    <col min="16" max="17" width="14" style="28" bestFit="1" customWidth="1"/>
    <col min="18" max="18" width="11" style="28" bestFit="1" customWidth="1"/>
    <col min="19" max="16384" width="10.85546875" style="28"/>
  </cols>
  <sheetData>
    <row r="1" spans="1:35" ht="15" x14ac:dyDescent="0.2">
      <c r="A1" s="55"/>
      <c r="B1" s="56"/>
      <c r="C1" s="56"/>
      <c r="D1" s="56"/>
      <c r="E1" s="56"/>
      <c r="F1" s="57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35" ht="15" x14ac:dyDescent="0.2">
      <c r="A2" s="117" t="s">
        <v>23</v>
      </c>
      <c r="B2" s="118"/>
      <c r="C2" s="118"/>
      <c r="D2" s="118"/>
      <c r="E2" s="58"/>
      <c r="F2" s="59"/>
      <c r="G2" s="2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35" ht="46.5" customHeight="1" thickBot="1" x14ac:dyDescent="0.25">
      <c r="A3" s="60"/>
      <c r="B3" s="61"/>
      <c r="C3" s="61"/>
      <c r="D3" s="62"/>
      <c r="E3" s="62"/>
      <c r="F3" s="63"/>
      <c r="G3" s="64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35" ht="17.25" thickBot="1" x14ac:dyDescent="0.25">
      <c r="A4" s="121" t="s">
        <v>89</v>
      </c>
      <c r="B4" s="122"/>
      <c r="C4" s="122"/>
      <c r="D4" s="122"/>
      <c r="E4" s="122"/>
      <c r="F4" s="123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AI4" s="28" t="s">
        <v>9</v>
      </c>
    </row>
    <row r="5" spans="1:35" ht="14.45" customHeight="1" x14ac:dyDescent="0.2">
      <c r="A5" s="124" t="s">
        <v>24</v>
      </c>
      <c r="B5" s="125"/>
      <c r="C5" s="125"/>
      <c r="D5" s="125"/>
      <c r="E5" s="85"/>
      <c r="F5" s="86"/>
      <c r="G5" s="27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AI5" s="28" t="s">
        <v>5</v>
      </c>
    </row>
    <row r="6" spans="1:35" ht="15" customHeight="1" thickBot="1" x14ac:dyDescent="0.25">
      <c r="A6" s="126" t="s">
        <v>25</v>
      </c>
      <c r="B6" s="127"/>
      <c r="C6" s="127"/>
      <c r="D6" s="127"/>
      <c r="E6" s="87"/>
      <c r="F6" s="88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AI6" s="28" t="s">
        <v>4</v>
      </c>
    </row>
    <row r="7" spans="1:35" x14ac:dyDescent="0.2">
      <c r="A7" s="24"/>
      <c r="B7" s="24"/>
      <c r="C7" s="24"/>
      <c r="D7" s="1"/>
      <c r="E7" s="3"/>
      <c r="F7" s="26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AI7" s="28" t="s">
        <v>1</v>
      </c>
    </row>
    <row r="8" spans="1:35" ht="15" customHeight="1" x14ac:dyDescent="0.2">
      <c r="A8" s="132" t="s">
        <v>90</v>
      </c>
      <c r="B8" s="133"/>
      <c r="C8" s="133"/>
      <c r="D8" s="133"/>
      <c r="E8" s="133"/>
      <c r="F8" s="133"/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X8" s="4"/>
      <c r="Y8" s="4"/>
      <c r="Z8" s="4"/>
      <c r="AA8" s="4"/>
      <c r="AB8" s="4"/>
      <c r="AC8" s="4"/>
      <c r="AD8" s="4"/>
      <c r="AE8" s="4"/>
      <c r="AF8" s="4"/>
      <c r="AI8" s="28" t="s">
        <v>7</v>
      </c>
    </row>
    <row r="9" spans="1:35" ht="14.1" customHeight="1" thickBot="1" x14ac:dyDescent="0.25">
      <c r="A9" s="53"/>
      <c r="B9" s="54"/>
      <c r="C9" s="54"/>
      <c r="D9" s="54"/>
      <c r="E9" s="54"/>
      <c r="F9" s="54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X9" s="4"/>
      <c r="Y9" s="4"/>
      <c r="Z9" s="4"/>
      <c r="AA9" s="4"/>
      <c r="AB9" s="4"/>
      <c r="AC9" s="4"/>
      <c r="AD9" s="4"/>
      <c r="AE9" s="4"/>
      <c r="AF9" s="4"/>
    </row>
    <row r="10" spans="1:35" x14ac:dyDescent="0.2">
      <c r="A10" s="119" t="s">
        <v>26</v>
      </c>
      <c r="B10" s="120"/>
      <c r="C10" s="30">
        <v>1</v>
      </c>
      <c r="D10" s="2"/>
      <c r="E10" s="27"/>
      <c r="F10" s="130" t="s">
        <v>29</v>
      </c>
      <c r="G10" s="6">
        <v>0</v>
      </c>
      <c r="H10" s="6">
        <v>1</v>
      </c>
      <c r="I10" s="6">
        <v>2</v>
      </c>
      <c r="J10" s="6">
        <v>3</v>
      </c>
      <c r="K10" s="6">
        <v>4</v>
      </c>
      <c r="L10" s="6">
        <v>5</v>
      </c>
      <c r="M10" s="6">
        <v>6</v>
      </c>
      <c r="N10" s="6">
        <v>7</v>
      </c>
      <c r="O10" s="6">
        <v>8</v>
      </c>
      <c r="P10" s="6">
        <v>9</v>
      </c>
      <c r="Q10" s="6">
        <v>10</v>
      </c>
      <c r="R10" s="6">
        <v>9</v>
      </c>
      <c r="S10" s="6">
        <v>10</v>
      </c>
      <c r="X10" s="4"/>
      <c r="Y10" s="4"/>
      <c r="Z10" s="4"/>
      <c r="AA10" s="4"/>
      <c r="AB10" s="4"/>
      <c r="AC10" s="4"/>
      <c r="AD10" s="4"/>
      <c r="AE10" s="4"/>
      <c r="AF10" s="4"/>
      <c r="AI10" s="28" t="s">
        <v>3</v>
      </c>
    </row>
    <row r="11" spans="1:35" ht="15" thickBot="1" x14ac:dyDescent="0.25">
      <c r="A11" s="34" t="s">
        <v>27</v>
      </c>
      <c r="B11" s="52"/>
      <c r="C11" s="31">
        <v>1</v>
      </c>
      <c r="D11" s="2"/>
      <c r="E11" s="5"/>
      <c r="F11" s="13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4"/>
      <c r="X11" s="4"/>
      <c r="Y11" s="4"/>
      <c r="Z11" s="4"/>
      <c r="AA11" s="4"/>
      <c r="AB11" s="4"/>
      <c r="AC11" s="4"/>
      <c r="AD11" s="4"/>
      <c r="AE11" s="4"/>
      <c r="AF11" s="4"/>
      <c r="AI11" s="28" t="s">
        <v>6</v>
      </c>
    </row>
    <row r="12" spans="1:35" ht="15" thickBot="1" x14ac:dyDescent="0.25">
      <c r="A12" s="128" t="s">
        <v>28</v>
      </c>
      <c r="B12" s="129"/>
      <c r="C12" s="32">
        <f>C11/C10</f>
        <v>1</v>
      </c>
      <c r="D12" s="2"/>
      <c r="E12" s="5"/>
      <c r="F12" s="26"/>
      <c r="G12" s="6"/>
      <c r="H12" s="7"/>
      <c r="I12" s="7"/>
      <c r="J12" s="7"/>
      <c r="K12" s="7"/>
      <c r="L12" s="7"/>
      <c r="M12" s="7"/>
      <c r="N12" s="7" t="s">
        <v>14</v>
      </c>
      <c r="O12" s="7"/>
      <c r="P12" s="7"/>
      <c r="Q12" s="7"/>
      <c r="R12" s="7"/>
      <c r="S12" s="4"/>
      <c r="X12" s="4"/>
      <c r="Y12" s="4"/>
      <c r="Z12" s="4"/>
      <c r="AA12" s="4"/>
      <c r="AB12" s="4" t="s">
        <v>10</v>
      </c>
      <c r="AC12" s="4"/>
      <c r="AD12" s="4"/>
      <c r="AE12" s="4"/>
      <c r="AF12" s="4"/>
      <c r="AI12" s="28" t="s">
        <v>2</v>
      </c>
    </row>
    <row r="13" spans="1:35" ht="14.1" customHeight="1" x14ac:dyDescent="0.2">
      <c r="A13" s="8"/>
      <c r="B13" s="1"/>
      <c r="C13" s="29"/>
      <c r="D13" s="3"/>
      <c r="E13" s="5"/>
      <c r="F13" s="27"/>
      <c r="G13" s="6"/>
      <c r="H13" s="7"/>
      <c r="I13" s="7"/>
      <c r="J13" s="7"/>
      <c r="K13" s="7"/>
      <c r="L13" s="7"/>
      <c r="M13" s="7"/>
      <c r="N13" s="7" t="s">
        <v>19</v>
      </c>
      <c r="O13" s="7"/>
      <c r="P13" s="7"/>
      <c r="Q13" s="7"/>
      <c r="R13" s="7"/>
      <c r="S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5" x14ac:dyDescent="0.2">
      <c r="A14" s="116" t="s">
        <v>30</v>
      </c>
      <c r="B14" s="116"/>
      <c r="C14" s="116"/>
      <c r="D14" s="116"/>
      <c r="E14" s="116"/>
      <c r="F14" s="35">
        <v>0</v>
      </c>
      <c r="G14" s="6"/>
      <c r="H14" s="7"/>
      <c r="I14" s="7"/>
      <c r="J14" s="7"/>
      <c r="K14" s="7"/>
      <c r="L14" s="7"/>
      <c r="M14" s="7"/>
      <c r="N14" s="7" t="s">
        <v>21</v>
      </c>
      <c r="O14" s="7"/>
      <c r="P14" s="7"/>
      <c r="Q14" s="7"/>
      <c r="R14" s="7"/>
      <c r="S14" s="4"/>
      <c r="X14" s="4"/>
      <c r="Y14" s="4"/>
      <c r="Z14" s="4"/>
      <c r="AA14" s="4"/>
      <c r="AB14" s="4" t="s">
        <v>11</v>
      </c>
      <c r="AC14" s="4"/>
      <c r="AD14" s="4"/>
      <c r="AE14" s="4"/>
      <c r="AF14" s="4"/>
    </row>
    <row r="15" spans="1:35" x14ac:dyDescent="0.2">
      <c r="A15" s="116" t="s">
        <v>31</v>
      </c>
      <c r="B15" s="116"/>
      <c r="C15" s="116"/>
      <c r="D15" s="116"/>
      <c r="E15" s="116"/>
      <c r="F15" s="35">
        <v>0</v>
      </c>
      <c r="G15" s="6"/>
      <c r="H15" s="7"/>
      <c r="I15" s="7"/>
      <c r="J15" s="7"/>
      <c r="K15" s="7"/>
      <c r="L15" s="7"/>
      <c r="M15" s="7"/>
      <c r="N15" s="7" t="s">
        <v>110</v>
      </c>
      <c r="O15" s="7"/>
      <c r="P15" s="7"/>
      <c r="Q15" s="13">
        <v>986</v>
      </c>
      <c r="R15" s="7"/>
      <c r="S15" s="4"/>
      <c r="X15" s="4"/>
      <c r="Y15" s="4"/>
      <c r="Z15" s="4"/>
      <c r="AA15" s="4"/>
      <c r="AB15" s="4" t="s">
        <v>12</v>
      </c>
      <c r="AC15" s="4"/>
      <c r="AD15" s="4"/>
      <c r="AE15" s="4"/>
      <c r="AF15" s="4"/>
    </row>
    <row r="16" spans="1:35" x14ac:dyDescent="0.2">
      <c r="A16" s="116" t="s">
        <v>32</v>
      </c>
      <c r="B16" s="116"/>
      <c r="C16" s="116"/>
      <c r="D16" s="116"/>
      <c r="E16" s="116"/>
      <c r="F16" s="35">
        <v>0</v>
      </c>
      <c r="G16" s="6"/>
      <c r="H16" s="7"/>
      <c r="I16" s="7"/>
      <c r="J16" s="7"/>
      <c r="K16" s="7"/>
      <c r="L16" s="7"/>
      <c r="M16" s="7"/>
      <c r="N16" s="7" t="s">
        <v>111</v>
      </c>
      <c r="O16" s="7"/>
      <c r="P16" s="7"/>
      <c r="Q16" s="13">
        <v>1509</v>
      </c>
      <c r="R16" s="7"/>
      <c r="S16" s="4"/>
      <c r="X16" s="4"/>
      <c r="Y16" s="4"/>
      <c r="Z16" s="4"/>
      <c r="AA16" s="4"/>
      <c r="AB16" s="4" t="s">
        <v>13</v>
      </c>
      <c r="AC16" s="4"/>
      <c r="AD16" s="4"/>
      <c r="AE16" s="4"/>
      <c r="AF16" s="4"/>
    </row>
    <row r="17" spans="1:32" x14ac:dyDescent="0.2">
      <c r="A17" s="116" t="s">
        <v>33</v>
      </c>
      <c r="B17" s="116"/>
      <c r="C17" s="116"/>
      <c r="D17" s="116"/>
      <c r="E17" s="116"/>
      <c r="F17" s="35">
        <v>0</v>
      </c>
      <c r="G17" s="6"/>
      <c r="H17" s="7"/>
      <c r="I17" s="7"/>
      <c r="J17" s="7"/>
      <c r="K17" s="7"/>
      <c r="L17" s="7"/>
      <c r="M17" s="4"/>
      <c r="N17" s="7" t="s">
        <v>112</v>
      </c>
      <c r="O17" s="7"/>
      <c r="P17" s="7"/>
      <c r="Q17" s="13">
        <v>1834</v>
      </c>
      <c r="R17" s="7"/>
      <c r="S17" s="4"/>
      <c r="X17" s="4"/>
      <c r="Y17" s="4"/>
      <c r="Z17" s="4"/>
      <c r="AA17" s="4"/>
      <c r="AB17" s="4" t="s">
        <v>14</v>
      </c>
      <c r="AC17" s="4"/>
      <c r="AD17" s="4"/>
      <c r="AE17" s="4"/>
      <c r="AF17" s="4"/>
    </row>
    <row r="18" spans="1:32" x14ac:dyDescent="0.2">
      <c r="A18" s="116" t="s">
        <v>34</v>
      </c>
      <c r="B18" s="116"/>
      <c r="C18" s="116"/>
      <c r="D18" s="116"/>
      <c r="E18" s="116"/>
      <c r="F18" s="35">
        <v>0</v>
      </c>
      <c r="G18" s="6"/>
      <c r="H18" s="7"/>
      <c r="I18" s="7"/>
      <c r="J18" s="7"/>
      <c r="K18" s="7"/>
      <c r="L18" s="7"/>
      <c r="M18" s="7"/>
      <c r="N18" s="7" t="s">
        <v>23</v>
      </c>
      <c r="O18" s="7"/>
      <c r="P18" s="7"/>
      <c r="Q18" s="13">
        <v>2110</v>
      </c>
      <c r="R18" s="7"/>
      <c r="S18" s="4"/>
      <c r="X18" s="4"/>
      <c r="Y18" s="4"/>
      <c r="Z18" s="4"/>
      <c r="AA18" s="4"/>
      <c r="AB18" s="4" t="s">
        <v>15</v>
      </c>
      <c r="AC18" s="4"/>
      <c r="AD18" s="4"/>
      <c r="AE18" s="4"/>
      <c r="AF18" s="4"/>
    </row>
    <row r="19" spans="1:32" x14ac:dyDescent="0.2">
      <c r="A19" s="116" t="s">
        <v>35</v>
      </c>
      <c r="B19" s="116"/>
      <c r="C19" s="116"/>
      <c r="D19" s="116"/>
      <c r="E19" s="116"/>
      <c r="F19" s="35">
        <v>0</v>
      </c>
      <c r="G19" s="6"/>
      <c r="H19" s="7"/>
      <c r="I19" s="7"/>
      <c r="J19" s="7"/>
      <c r="K19" s="7"/>
      <c r="L19" s="7"/>
      <c r="M19" s="7"/>
      <c r="N19" s="7" t="s">
        <v>11</v>
      </c>
      <c r="O19" s="7"/>
      <c r="P19" s="7"/>
      <c r="Q19" s="13">
        <v>2386</v>
      </c>
      <c r="R19" s="7"/>
      <c r="S19" s="4"/>
      <c r="X19" s="4"/>
      <c r="Y19" s="4"/>
      <c r="Z19" s="4"/>
      <c r="AA19" s="4"/>
      <c r="AB19" s="4" t="s">
        <v>16</v>
      </c>
      <c r="AC19" s="4"/>
      <c r="AD19" s="4"/>
      <c r="AE19" s="4"/>
      <c r="AF19" s="4"/>
    </row>
    <row r="20" spans="1:32" x14ac:dyDescent="0.2">
      <c r="A20" s="116" t="s">
        <v>36</v>
      </c>
      <c r="B20" s="116"/>
      <c r="C20" s="116"/>
      <c r="D20" s="116"/>
      <c r="E20" s="116"/>
      <c r="F20" s="35">
        <v>0</v>
      </c>
      <c r="G20" s="6"/>
      <c r="H20" s="7"/>
      <c r="I20" s="7"/>
      <c r="J20" s="7"/>
      <c r="K20" s="7"/>
      <c r="L20" s="7"/>
      <c r="M20" s="7"/>
      <c r="N20" s="7" t="s">
        <v>10</v>
      </c>
      <c r="O20" s="7"/>
      <c r="P20" s="7"/>
      <c r="Q20" s="13">
        <v>2586</v>
      </c>
      <c r="R20" s="7"/>
      <c r="S20" s="4"/>
      <c r="X20" s="4"/>
      <c r="Y20" s="4"/>
      <c r="Z20" s="4"/>
      <c r="AA20" s="4"/>
      <c r="AB20" s="4" t="s">
        <v>17</v>
      </c>
      <c r="AC20" s="4"/>
      <c r="AD20" s="4"/>
      <c r="AE20" s="4"/>
      <c r="AF20" s="4"/>
    </row>
    <row r="21" spans="1:32" x14ac:dyDescent="0.2">
      <c r="A21" s="116" t="s">
        <v>37</v>
      </c>
      <c r="B21" s="116"/>
      <c r="C21" s="116"/>
      <c r="D21" s="116"/>
      <c r="E21" s="116"/>
      <c r="F21" s="35">
        <v>0</v>
      </c>
      <c r="G21" s="6"/>
      <c r="H21" s="7"/>
      <c r="I21" s="7"/>
      <c r="J21" s="7"/>
      <c r="K21" s="7"/>
      <c r="L21" s="7"/>
      <c r="M21" s="7"/>
      <c r="N21" s="7" t="s">
        <v>20</v>
      </c>
      <c r="O21" s="7"/>
      <c r="P21" s="7"/>
      <c r="Q21" s="13">
        <v>2786</v>
      </c>
      <c r="R21" s="7"/>
      <c r="S21" s="4"/>
      <c r="X21" s="4"/>
      <c r="Y21" s="4"/>
      <c r="Z21" s="4"/>
      <c r="AA21" s="4"/>
      <c r="AB21" s="4" t="s">
        <v>18</v>
      </c>
      <c r="AC21" s="4"/>
      <c r="AD21" s="4"/>
      <c r="AE21" s="4"/>
      <c r="AF21" s="4"/>
    </row>
    <row r="22" spans="1:32" x14ac:dyDescent="0.2">
      <c r="A22" s="116" t="s">
        <v>38</v>
      </c>
      <c r="B22" s="116"/>
      <c r="C22" s="116"/>
      <c r="D22" s="116"/>
      <c r="E22" s="116"/>
      <c r="F22" s="35">
        <v>0</v>
      </c>
      <c r="G22" s="6"/>
      <c r="H22" s="7"/>
      <c r="I22" s="7"/>
      <c r="J22" s="7"/>
      <c r="K22" s="7"/>
      <c r="L22" s="7"/>
      <c r="M22" s="7"/>
      <c r="N22" s="7" t="s">
        <v>15</v>
      </c>
      <c r="O22" s="7"/>
      <c r="P22" s="7"/>
      <c r="Q22" s="13">
        <v>2986</v>
      </c>
      <c r="R22" s="7"/>
      <c r="S22" s="4"/>
      <c r="X22" s="4"/>
      <c r="Y22" s="4"/>
      <c r="Z22" s="4"/>
      <c r="AA22" s="4"/>
      <c r="AB22" s="4" t="s">
        <v>19</v>
      </c>
      <c r="AC22" s="4"/>
      <c r="AD22" s="4"/>
      <c r="AE22" s="4"/>
      <c r="AF22" s="4"/>
    </row>
    <row r="23" spans="1:32" x14ac:dyDescent="0.2">
      <c r="A23" s="116" t="s">
        <v>39</v>
      </c>
      <c r="B23" s="116"/>
      <c r="C23" s="116"/>
      <c r="D23" s="116"/>
      <c r="E23" s="116"/>
      <c r="F23" s="35">
        <v>0</v>
      </c>
      <c r="G23" s="6"/>
      <c r="H23" s="7"/>
      <c r="I23" s="7"/>
      <c r="J23" s="7"/>
      <c r="K23" s="7"/>
      <c r="L23" s="7"/>
      <c r="M23" s="7"/>
      <c r="N23" s="7" t="s">
        <v>94</v>
      </c>
      <c r="O23" s="7"/>
      <c r="P23" s="7"/>
      <c r="Q23" s="13">
        <v>755</v>
      </c>
      <c r="R23" s="7"/>
      <c r="S23" s="4"/>
      <c r="X23" s="4"/>
      <c r="Y23" s="4"/>
      <c r="Z23" s="4"/>
      <c r="AA23" s="4"/>
      <c r="AB23" s="4" t="s">
        <v>20</v>
      </c>
      <c r="AC23" s="4"/>
      <c r="AD23" s="4"/>
      <c r="AE23" s="4"/>
      <c r="AF23" s="4"/>
    </row>
    <row r="24" spans="1:32" x14ac:dyDescent="0.2">
      <c r="A24" s="116" t="s">
        <v>40</v>
      </c>
      <c r="B24" s="116"/>
      <c r="C24" s="116"/>
      <c r="D24" s="116"/>
      <c r="E24" s="116"/>
      <c r="F24" s="35">
        <v>0</v>
      </c>
      <c r="G24" s="6"/>
      <c r="H24" s="7"/>
      <c r="I24" s="7"/>
      <c r="J24" s="7"/>
      <c r="K24" s="7"/>
      <c r="L24" s="7"/>
      <c r="M24" s="7"/>
      <c r="N24" s="7" t="s">
        <v>18</v>
      </c>
      <c r="O24" s="7"/>
      <c r="P24" s="7"/>
      <c r="Q24" s="13">
        <v>611</v>
      </c>
      <c r="R24" s="7"/>
      <c r="S24" s="4"/>
      <c r="X24" s="4"/>
      <c r="Y24" s="4"/>
      <c r="Z24" s="4"/>
      <c r="AA24" s="4"/>
      <c r="AB24" s="4" t="s">
        <v>21</v>
      </c>
      <c r="AC24" s="4"/>
      <c r="AD24" s="4"/>
      <c r="AE24" s="4"/>
      <c r="AF24" s="4"/>
    </row>
    <row r="25" spans="1:32" x14ac:dyDescent="0.2">
      <c r="A25" s="116" t="s">
        <v>41</v>
      </c>
      <c r="B25" s="116"/>
      <c r="C25" s="116"/>
      <c r="D25" s="116"/>
      <c r="E25" s="116"/>
      <c r="F25" s="35">
        <v>0</v>
      </c>
      <c r="G25" s="6"/>
      <c r="H25" s="7"/>
      <c r="I25" s="7"/>
      <c r="J25" s="7"/>
      <c r="K25" s="7"/>
      <c r="L25" s="7"/>
      <c r="M25" s="7"/>
      <c r="N25" s="7" t="s">
        <v>95</v>
      </c>
      <c r="O25" s="7"/>
      <c r="P25" s="7"/>
      <c r="Q25" s="13">
        <v>528</v>
      </c>
      <c r="R25" s="7"/>
      <c r="S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x14ac:dyDescent="0.2">
      <c r="A26" s="116" t="s">
        <v>42</v>
      </c>
      <c r="B26" s="116"/>
      <c r="C26" s="116"/>
      <c r="D26" s="116"/>
      <c r="E26" s="116"/>
      <c r="F26" s="35">
        <v>0</v>
      </c>
      <c r="G26" s="6"/>
      <c r="H26" s="7"/>
      <c r="I26" s="7"/>
      <c r="J26" s="7"/>
      <c r="K26" s="7"/>
      <c r="L26" s="7"/>
      <c r="M26" s="7"/>
      <c r="N26" s="7" t="s">
        <v>96</v>
      </c>
      <c r="O26" s="7"/>
      <c r="P26" s="7"/>
      <c r="Q26" s="13">
        <v>500</v>
      </c>
      <c r="R26" s="7"/>
      <c r="S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">
      <c r="A27" s="116" t="s">
        <v>43</v>
      </c>
      <c r="B27" s="116"/>
      <c r="C27" s="116"/>
      <c r="D27" s="116"/>
      <c r="E27" s="116"/>
      <c r="F27" s="35">
        <v>0</v>
      </c>
      <c r="G27" s="6"/>
      <c r="H27" s="7"/>
      <c r="I27" s="7"/>
      <c r="J27" s="7"/>
      <c r="K27" s="7"/>
      <c r="L27" s="7"/>
      <c r="M27" s="7"/>
      <c r="N27" s="7"/>
      <c r="O27" s="7"/>
      <c r="P27" s="7"/>
      <c r="Q27" s="13">
        <v>477</v>
      </c>
      <c r="R27" s="7"/>
      <c r="S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">
      <c r="A28" s="116" t="s">
        <v>44</v>
      </c>
      <c r="B28" s="116"/>
      <c r="C28" s="116"/>
      <c r="D28" s="116"/>
      <c r="E28" s="116"/>
      <c r="F28" s="35">
        <v>0</v>
      </c>
      <c r="G28" s="6"/>
      <c r="H28" s="7"/>
      <c r="I28" s="7"/>
      <c r="J28" s="7"/>
      <c r="K28" s="7"/>
      <c r="L28" s="7"/>
      <c r="M28" s="7"/>
      <c r="N28" s="7"/>
      <c r="O28" s="7"/>
      <c r="P28" s="7"/>
      <c r="Q28" s="13">
        <v>431</v>
      </c>
      <c r="R28" s="7"/>
      <c r="S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x14ac:dyDescent="0.2">
      <c r="A29" s="116" t="s">
        <v>45</v>
      </c>
      <c r="B29" s="116"/>
      <c r="C29" s="116"/>
      <c r="D29" s="116"/>
      <c r="E29" s="116"/>
      <c r="F29" s="35">
        <v>0</v>
      </c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X29" s="4"/>
      <c r="Y29" s="4"/>
      <c r="Z29" s="4"/>
      <c r="AA29" s="4"/>
      <c r="AB29" s="4"/>
      <c r="AC29" s="4"/>
      <c r="AD29" s="4"/>
      <c r="AE29" s="4"/>
      <c r="AF29" s="4"/>
    </row>
    <row r="30" spans="1:32" x14ac:dyDescent="0.2">
      <c r="A30" s="116" t="s">
        <v>46</v>
      </c>
      <c r="B30" s="116"/>
      <c r="C30" s="116"/>
      <c r="D30" s="116"/>
      <c r="E30" s="116"/>
      <c r="F30" s="35">
        <v>0</v>
      </c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X30" s="161" t="s">
        <v>10</v>
      </c>
      <c r="Y30" s="4"/>
      <c r="Z30" s="4"/>
      <c r="AA30" s="4"/>
      <c r="AB30" s="4"/>
      <c r="AC30" s="4"/>
      <c r="AD30" s="4"/>
      <c r="AE30" s="4"/>
      <c r="AF30" s="4"/>
    </row>
    <row r="31" spans="1:32" x14ac:dyDescent="0.2">
      <c r="A31" s="159" t="s">
        <v>47</v>
      </c>
      <c r="B31" s="159"/>
      <c r="C31" s="159"/>
      <c r="D31" s="159"/>
      <c r="E31" s="67"/>
      <c r="F31" s="36"/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X31" s="161" t="s">
        <v>11</v>
      </c>
      <c r="Y31" s="4"/>
      <c r="Z31" s="4"/>
      <c r="AA31" s="4"/>
      <c r="AB31" s="4"/>
      <c r="AC31" s="4"/>
      <c r="AD31" s="4"/>
      <c r="AE31" s="4"/>
      <c r="AF31" s="4"/>
    </row>
    <row r="32" spans="1:32" x14ac:dyDescent="0.2">
      <c r="A32" s="158" t="s">
        <v>48</v>
      </c>
      <c r="B32" s="158"/>
      <c r="C32" s="158"/>
      <c r="D32" s="158"/>
      <c r="E32" s="158"/>
      <c r="F32" s="37">
        <f>SUM(F14:F30)</f>
        <v>0</v>
      </c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X32" s="161" t="s">
        <v>12</v>
      </c>
      <c r="Y32" s="4"/>
      <c r="Z32" s="4"/>
      <c r="AA32" s="4"/>
      <c r="AB32" s="4"/>
      <c r="AC32" s="4"/>
      <c r="AD32" s="4"/>
      <c r="AE32" s="4"/>
      <c r="AF32" s="4"/>
    </row>
    <row r="33" spans="1:32" ht="15" thickBot="1" x14ac:dyDescent="0.25">
      <c r="A33" s="24"/>
      <c r="B33" s="24"/>
      <c r="C33" s="24"/>
      <c r="D33" s="24"/>
      <c r="E33" s="24"/>
      <c r="F33" s="16"/>
      <c r="G33" s="26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X33" s="161"/>
      <c r="Y33" s="4"/>
      <c r="Z33" s="4"/>
      <c r="AA33" s="4"/>
      <c r="AB33" s="4"/>
      <c r="AC33" s="4"/>
      <c r="AD33" s="4"/>
      <c r="AE33" s="4"/>
      <c r="AF33" s="4"/>
    </row>
    <row r="34" spans="1:32" ht="15" customHeight="1" thickBot="1" x14ac:dyDescent="0.25">
      <c r="A34" s="148" t="s">
        <v>91</v>
      </c>
      <c r="B34" s="149"/>
      <c r="C34" s="149"/>
      <c r="D34" s="149"/>
      <c r="E34" s="149"/>
      <c r="F34" s="150"/>
      <c r="G34" s="27"/>
      <c r="H34" s="89" t="s">
        <v>79</v>
      </c>
      <c r="I34" s="90"/>
      <c r="J34" s="90"/>
      <c r="K34" s="90"/>
      <c r="L34" s="90"/>
      <c r="M34" s="90"/>
      <c r="N34" s="91"/>
      <c r="O34" s="27"/>
      <c r="P34" s="27"/>
      <c r="Q34" s="27"/>
      <c r="R34" s="27"/>
      <c r="V34" s="66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4.1" customHeight="1" x14ac:dyDescent="0.2">
      <c r="A35" s="38"/>
      <c r="B35" s="38"/>
      <c r="C35" s="38"/>
      <c r="D35" s="38"/>
      <c r="E35" s="38"/>
      <c r="F35" s="38"/>
      <c r="G35" s="27"/>
      <c r="H35" s="92" t="s">
        <v>104</v>
      </c>
      <c r="I35" s="93"/>
      <c r="J35" s="93"/>
      <c r="K35" s="93"/>
      <c r="L35" s="93"/>
      <c r="M35" s="93"/>
      <c r="N35" s="164">
        <v>0</v>
      </c>
      <c r="O35" s="162">
        <v>112500</v>
      </c>
      <c r="P35" s="162">
        <v>300000</v>
      </c>
      <c r="Q35" s="27"/>
      <c r="R35" s="27"/>
      <c r="V35" s="66"/>
      <c r="X35" s="4"/>
      <c r="Y35" s="4"/>
      <c r="Z35" s="4"/>
      <c r="AA35" s="4"/>
      <c r="AB35" s="4"/>
      <c r="AC35" s="4"/>
      <c r="AD35" s="4"/>
      <c r="AE35" s="4"/>
      <c r="AF35" s="4"/>
    </row>
    <row r="36" spans="1:32" x14ac:dyDescent="0.2">
      <c r="A36" s="95" t="s">
        <v>66</v>
      </c>
      <c r="B36" s="95"/>
      <c r="C36" s="95"/>
      <c r="D36" s="95"/>
      <c r="E36" s="95"/>
      <c r="F36" s="41">
        <v>0</v>
      </c>
      <c r="G36" s="27"/>
      <c r="H36" s="92" t="s">
        <v>105</v>
      </c>
      <c r="I36" s="93"/>
      <c r="J36" s="93"/>
      <c r="K36" s="93"/>
      <c r="L36" s="93"/>
      <c r="M36" s="93"/>
      <c r="N36" s="164">
        <v>112500</v>
      </c>
      <c r="O36" s="163"/>
      <c r="P36" s="163"/>
      <c r="Q36" s="27"/>
      <c r="R36" s="27"/>
      <c r="V36" s="66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5.6" customHeight="1" x14ac:dyDescent="0.2">
      <c r="A37" s="95" t="s">
        <v>97</v>
      </c>
      <c r="B37" s="95"/>
      <c r="C37" s="95"/>
      <c r="D37" s="95"/>
      <c r="E37" s="95"/>
      <c r="F37" s="41">
        <v>0</v>
      </c>
      <c r="G37" s="27"/>
      <c r="H37" s="92" t="s">
        <v>80</v>
      </c>
      <c r="I37" s="93"/>
      <c r="J37" s="93"/>
      <c r="K37" s="93"/>
      <c r="L37" s="93"/>
      <c r="M37" s="93"/>
      <c r="N37" s="165" t="s">
        <v>8</v>
      </c>
      <c r="O37" s="27"/>
      <c r="P37" s="27"/>
      <c r="Q37" s="27"/>
      <c r="R37" s="27"/>
      <c r="V37" s="66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9.1" customHeight="1" x14ac:dyDescent="0.2">
      <c r="A38" s="95" t="s">
        <v>67</v>
      </c>
      <c r="B38" s="95"/>
      <c r="C38" s="95"/>
      <c r="D38" s="95"/>
      <c r="E38" s="95"/>
      <c r="F38" s="41">
        <v>0</v>
      </c>
      <c r="G38" s="27"/>
      <c r="H38" s="94" t="s">
        <v>106</v>
      </c>
      <c r="I38" s="95"/>
      <c r="J38" s="95"/>
      <c r="K38" s="95"/>
      <c r="L38" s="95"/>
      <c r="M38" s="95"/>
      <c r="N38" s="165"/>
      <c r="O38" s="27"/>
      <c r="P38" s="27"/>
      <c r="Q38" s="27"/>
      <c r="R38" s="27"/>
      <c r="V38" s="66"/>
    </row>
    <row r="39" spans="1:32" ht="42.75" customHeight="1" thickBot="1" x14ac:dyDescent="0.25">
      <c r="A39" s="93" t="s">
        <v>93</v>
      </c>
      <c r="B39" s="93"/>
      <c r="C39" s="93"/>
      <c r="D39" s="93"/>
      <c r="E39" s="93"/>
      <c r="F39" s="40">
        <f>(F38*1.7)*100/70</f>
        <v>0</v>
      </c>
      <c r="G39" s="27"/>
      <c r="H39" s="96" t="s">
        <v>107</v>
      </c>
      <c r="I39" s="97"/>
      <c r="J39" s="97"/>
      <c r="K39" s="97"/>
      <c r="L39" s="97"/>
      <c r="M39" s="97"/>
      <c r="N39" s="166"/>
      <c r="O39" s="27"/>
      <c r="P39" s="27"/>
      <c r="Q39" s="27"/>
      <c r="R39" s="27"/>
      <c r="V39" s="66"/>
    </row>
    <row r="40" spans="1:32" x14ac:dyDescent="0.2">
      <c r="A40" s="152" t="s">
        <v>68</v>
      </c>
      <c r="B40" s="152"/>
      <c r="C40" s="152"/>
      <c r="D40" s="152"/>
      <c r="E40" s="152"/>
      <c r="F40" s="41">
        <v>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V40" s="66"/>
    </row>
    <row r="41" spans="1:32" x14ac:dyDescent="0.2">
      <c r="A41" s="93" t="s">
        <v>69</v>
      </c>
      <c r="B41" s="93"/>
      <c r="C41" s="93"/>
      <c r="D41" s="93"/>
      <c r="E41" s="93"/>
      <c r="F41" s="40">
        <f>F40*2.5</f>
        <v>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V41" s="66"/>
    </row>
    <row r="42" spans="1:32" ht="15" customHeight="1" x14ac:dyDescent="0.2">
      <c r="A42" s="93" t="s">
        <v>70</v>
      </c>
      <c r="B42" s="93"/>
      <c r="C42" s="93"/>
      <c r="D42" s="93"/>
      <c r="E42" s="93"/>
      <c r="F42" s="41">
        <v>0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V42" s="66"/>
    </row>
    <row r="43" spans="1:32" ht="15" customHeight="1" x14ac:dyDescent="0.2">
      <c r="A43" s="93" t="s">
        <v>71</v>
      </c>
      <c r="B43" s="93"/>
      <c r="C43" s="93"/>
      <c r="D43" s="93"/>
      <c r="E43" s="93"/>
      <c r="F43" s="40">
        <f>(F36-F37+F39+F41+F42)</f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V43" s="66"/>
    </row>
    <row r="44" spans="1:32" x14ac:dyDescent="0.2">
      <c r="A44" s="42"/>
      <c r="B44" s="42"/>
      <c r="C44" s="42"/>
      <c r="D44" s="42"/>
      <c r="E44" s="42"/>
      <c r="F44" s="43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V44" s="66"/>
    </row>
    <row r="45" spans="1:32" ht="15" customHeight="1" x14ac:dyDescent="0.2">
      <c r="A45" s="93" t="s">
        <v>72</v>
      </c>
      <c r="B45" s="93"/>
      <c r="C45" s="93"/>
      <c r="D45" s="93"/>
      <c r="E45" s="93"/>
      <c r="F45" s="41"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V45" s="66"/>
    </row>
    <row r="46" spans="1:32" ht="15" customHeight="1" x14ac:dyDescent="0.2">
      <c r="A46" s="147" t="s">
        <v>73</v>
      </c>
      <c r="B46" s="147"/>
      <c r="C46" s="147"/>
      <c r="D46" s="147"/>
      <c r="E46" s="147"/>
      <c r="F46" s="44">
        <f>F43-F45</f>
        <v>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V46" s="66"/>
    </row>
    <row r="47" spans="1:32" ht="15" thickBot="1" x14ac:dyDescent="0.25">
      <c r="A47" s="68"/>
      <c r="B47" s="27"/>
      <c r="C47" s="27"/>
      <c r="D47" s="27"/>
      <c r="E47" s="27"/>
      <c r="F47" s="6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V47" s="66"/>
    </row>
    <row r="48" spans="1:32" ht="15.75" thickBot="1" x14ac:dyDescent="0.25">
      <c r="A48" s="147" t="s">
        <v>103</v>
      </c>
      <c r="B48" s="147"/>
      <c r="C48" s="147"/>
      <c r="D48" s="147"/>
      <c r="E48" s="147"/>
      <c r="F48" s="147"/>
      <c r="G48" s="27"/>
      <c r="H48" s="98" t="s">
        <v>98</v>
      </c>
      <c r="I48" s="99"/>
      <c r="J48" s="99"/>
      <c r="K48" s="99"/>
      <c r="L48" s="100"/>
      <c r="M48" s="7"/>
      <c r="N48" s="7"/>
      <c r="O48" s="7"/>
      <c r="P48" s="7"/>
      <c r="Q48" s="7"/>
      <c r="R48" s="27"/>
      <c r="V48" s="66"/>
    </row>
    <row r="49" spans="1:24" x14ac:dyDescent="0.2">
      <c r="A49" s="39"/>
      <c r="B49" s="39"/>
      <c r="C49" s="39"/>
      <c r="D49" s="39"/>
      <c r="E49" s="39"/>
      <c r="F49" s="39"/>
      <c r="G49" s="27"/>
      <c r="H49" s="101" t="s">
        <v>81</v>
      </c>
      <c r="I49" s="102"/>
      <c r="J49" s="102"/>
      <c r="K49" s="103">
        <v>30000</v>
      </c>
      <c r="L49" s="104"/>
      <c r="M49" s="48">
        <v>0</v>
      </c>
      <c r="N49" s="48">
        <v>30000</v>
      </c>
      <c r="O49" s="48">
        <v>50000</v>
      </c>
      <c r="P49" s="7"/>
      <c r="Q49" s="7"/>
      <c r="R49" s="27"/>
      <c r="V49" s="66"/>
    </row>
    <row r="50" spans="1:24" ht="14.45" customHeight="1" x14ac:dyDescent="0.2">
      <c r="A50" s="93" t="s">
        <v>74</v>
      </c>
      <c r="B50" s="93"/>
      <c r="C50" s="93"/>
      <c r="D50" s="93"/>
      <c r="E50" s="93"/>
      <c r="F50" s="41">
        <v>0</v>
      </c>
      <c r="G50" s="27"/>
      <c r="H50" s="81" t="s">
        <v>82</v>
      </c>
      <c r="I50" s="82"/>
      <c r="J50" s="82"/>
      <c r="K50" s="105">
        <v>50000</v>
      </c>
      <c r="L50" s="106"/>
      <c r="M50" s="7"/>
      <c r="N50" s="7"/>
      <c r="O50" s="7"/>
      <c r="P50" s="7"/>
      <c r="Q50" s="7"/>
      <c r="R50" s="27"/>
      <c r="V50" s="66"/>
    </row>
    <row r="51" spans="1:24" ht="15" thickBot="1" x14ac:dyDescent="0.25">
      <c r="A51" s="93" t="s">
        <v>75</v>
      </c>
      <c r="B51" s="93"/>
      <c r="C51" s="93"/>
      <c r="D51" s="93"/>
      <c r="E51" s="93"/>
      <c r="F51" s="41">
        <v>0</v>
      </c>
      <c r="G51" s="27"/>
      <c r="H51" s="83" t="s">
        <v>83</v>
      </c>
      <c r="I51" s="84"/>
      <c r="J51" s="84"/>
      <c r="K51" s="110">
        <v>15000</v>
      </c>
      <c r="L51" s="111"/>
      <c r="M51" s="48">
        <v>0</v>
      </c>
      <c r="N51" s="48">
        <v>15000</v>
      </c>
      <c r="O51" s="48">
        <v>30000</v>
      </c>
      <c r="P51" s="48">
        <v>45000</v>
      </c>
      <c r="Q51" s="48">
        <v>60000</v>
      </c>
      <c r="R51" s="27"/>
      <c r="V51" s="66"/>
    </row>
    <row r="52" spans="1:24" ht="15.6" customHeight="1" thickBot="1" x14ac:dyDescent="0.25">
      <c r="A52" s="93" t="s">
        <v>0</v>
      </c>
      <c r="B52" s="93"/>
      <c r="C52" s="93"/>
      <c r="D52" s="93"/>
      <c r="E52" s="93"/>
      <c r="F52" s="40">
        <f>SUM(F50:F51)</f>
        <v>0</v>
      </c>
      <c r="G52" s="27"/>
      <c r="H52" s="69" t="s">
        <v>84</v>
      </c>
      <c r="I52" s="58"/>
      <c r="J52" s="58"/>
      <c r="K52" s="33">
        <v>0</v>
      </c>
      <c r="L52" s="33">
        <v>15000</v>
      </c>
      <c r="M52" s="27"/>
      <c r="N52" s="27"/>
      <c r="O52" s="27"/>
      <c r="P52" s="27"/>
      <c r="Q52" s="27"/>
      <c r="R52" s="27"/>
      <c r="V52" s="66"/>
    </row>
    <row r="53" spans="1:24" ht="15" customHeight="1" thickBot="1" x14ac:dyDescent="0.25">
      <c r="A53" s="113" t="s">
        <v>76</v>
      </c>
      <c r="B53" s="114"/>
      <c r="C53" s="114"/>
      <c r="D53" s="114"/>
      <c r="E53" s="115"/>
      <c r="F53" s="70">
        <f>IF(F46-F52&gt;0,F46-F52,0)</f>
        <v>0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V53" s="66"/>
    </row>
    <row r="54" spans="1:24" ht="15" thickBot="1" x14ac:dyDescent="0.25">
      <c r="A54" s="71"/>
      <c r="B54" s="26"/>
      <c r="C54" s="26"/>
      <c r="D54" s="26"/>
      <c r="E54" s="26"/>
      <c r="F54" s="71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V54" s="66"/>
    </row>
    <row r="55" spans="1:24" ht="30" customHeight="1" thickBot="1" x14ac:dyDescent="0.25">
      <c r="A55" s="112" t="s">
        <v>109</v>
      </c>
      <c r="B55" s="112"/>
      <c r="C55" s="112"/>
      <c r="D55" s="112"/>
      <c r="E55" s="112"/>
      <c r="F55" s="49">
        <v>0</v>
      </c>
      <c r="G55" s="27"/>
      <c r="H55" s="107" t="s">
        <v>108</v>
      </c>
      <c r="I55" s="108"/>
      <c r="J55" s="108"/>
      <c r="K55" s="108"/>
      <c r="L55" s="109"/>
      <c r="M55" s="27"/>
      <c r="N55" s="27"/>
      <c r="O55" s="27"/>
      <c r="P55" s="27"/>
      <c r="Q55" s="27"/>
      <c r="R55" s="27"/>
      <c r="V55" s="66"/>
    </row>
    <row r="56" spans="1:24" x14ac:dyDescent="0.2">
      <c r="A56" s="153" t="s">
        <v>77</v>
      </c>
      <c r="B56" s="154"/>
      <c r="C56" s="154"/>
      <c r="D56" s="154"/>
      <c r="E56" s="155"/>
      <c r="F56" s="50">
        <f>F53*F55</f>
        <v>0</v>
      </c>
      <c r="G56" s="27"/>
      <c r="H56" s="81" t="s">
        <v>85</v>
      </c>
      <c r="I56" s="82"/>
      <c r="J56" s="82"/>
      <c r="K56" s="82"/>
      <c r="L56" s="51" t="s">
        <v>86</v>
      </c>
      <c r="M56" s="27"/>
      <c r="N56" s="27"/>
      <c r="O56" s="27"/>
      <c r="P56" s="27"/>
      <c r="Q56" s="27"/>
      <c r="R56" s="27"/>
      <c r="V56" s="66"/>
    </row>
    <row r="57" spans="1:24" x14ac:dyDescent="0.2">
      <c r="A57" s="153" t="s">
        <v>78</v>
      </c>
      <c r="B57" s="154"/>
      <c r="C57" s="154"/>
      <c r="D57" s="154"/>
      <c r="E57" s="155"/>
      <c r="F57" s="50">
        <f>F56/12</f>
        <v>0</v>
      </c>
      <c r="G57" s="27"/>
      <c r="H57" s="81" t="s">
        <v>87</v>
      </c>
      <c r="I57" s="82"/>
      <c r="J57" s="82"/>
      <c r="K57" s="82"/>
      <c r="L57" s="72">
        <v>6.6666666666666666E-2</v>
      </c>
      <c r="M57" s="27"/>
      <c r="N57" s="27"/>
      <c r="O57" s="27"/>
      <c r="P57" s="27"/>
      <c r="Q57" s="27"/>
      <c r="R57" s="27"/>
      <c r="V57" s="66"/>
    </row>
    <row r="58" spans="1:24" ht="15" thickBot="1" x14ac:dyDescent="0.25">
      <c r="A58" s="24"/>
      <c r="B58" s="24"/>
      <c r="C58" s="24"/>
      <c r="D58" s="24"/>
      <c r="E58" s="24"/>
      <c r="F58" s="16"/>
      <c r="G58" s="26"/>
      <c r="H58" s="83" t="s">
        <v>88</v>
      </c>
      <c r="I58" s="84"/>
      <c r="J58" s="84"/>
      <c r="K58" s="84"/>
      <c r="L58" s="73">
        <v>0.1</v>
      </c>
      <c r="M58" s="27"/>
      <c r="N58" s="27"/>
      <c r="O58" s="27"/>
      <c r="P58" s="27"/>
      <c r="Q58" s="27"/>
      <c r="R58" s="27"/>
      <c r="X58" s="66"/>
    </row>
    <row r="59" spans="1:24" ht="15" customHeight="1" thickBot="1" x14ac:dyDescent="0.25">
      <c r="A59" s="137" t="s">
        <v>49</v>
      </c>
      <c r="B59" s="138"/>
      <c r="C59" s="138"/>
      <c r="D59" s="138"/>
      <c r="E59" s="138"/>
      <c r="F59" s="160"/>
      <c r="G59" s="26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X59" s="66" t="s">
        <v>14</v>
      </c>
    </row>
    <row r="60" spans="1:24" ht="15" x14ac:dyDescent="0.2">
      <c r="A60" s="54"/>
      <c r="B60" s="54"/>
      <c r="C60" s="54"/>
      <c r="D60" s="54"/>
      <c r="E60" s="54"/>
      <c r="F60" s="58"/>
      <c r="G60" s="26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X60" s="66"/>
    </row>
    <row r="61" spans="1:24" x14ac:dyDescent="0.2">
      <c r="A61" s="141" t="s">
        <v>50</v>
      </c>
      <c r="B61" s="141"/>
      <c r="C61" s="141"/>
      <c r="D61" s="141"/>
      <c r="E61" s="141"/>
      <c r="F61" s="35">
        <v>0</v>
      </c>
      <c r="G61" s="26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X61" s="66" t="s">
        <v>15</v>
      </c>
    </row>
    <row r="62" spans="1:24" x14ac:dyDescent="0.2">
      <c r="A62" s="141" t="s">
        <v>51</v>
      </c>
      <c r="B62" s="141"/>
      <c r="C62" s="141"/>
      <c r="D62" s="141"/>
      <c r="E62" s="141"/>
      <c r="F62" s="35">
        <v>0</v>
      </c>
      <c r="G62" s="26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X62" s="66" t="s">
        <v>16</v>
      </c>
    </row>
    <row r="63" spans="1:24" x14ac:dyDescent="0.2">
      <c r="A63" s="141" t="s">
        <v>52</v>
      </c>
      <c r="B63" s="141"/>
      <c r="C63" s="141"/>
      <c r="D63" s="141"/>
      <c r="E63" s="141"/>
      <c r="F63" s="35">
        <v>0</v>
      </c>
      <c r="G63" s="26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X63" s="66" t="s">
        <v>17</v>
      </c>
    </row>
    <row r="64" spans="1:24" x14ac:dyDescent="0.2">
      <c r="A64" s="141" t="s">
        <v>53</v>
      </c>
      <c r="B64" s="141"/>
      <c r="C64" s="141"/>
      <c r="D64" s="141"/>
      <c r="E64" s="141"/>
      <c r="F64" s="35">
        <v>0</v>
      </c>
      <c r="G64" s="26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X64" s="66" t="s">
        <v>18</v>
      </c>
    </row>
    <row r="65" spans="1:24" x14ac:dyDescent="0.2">
      <c r="A65" s="141" t="s">
        <v>54</v>
      </c>
      <c r="B65" s="141"/>
      <c r="C65" s="141"/>
      <c r="D65" s="141"/>
      <c r="E65" s="141"/>
      <c r="F65" s="35">
        <v>0</v>
      </c>
      <c r="G65" s="26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X65" s="66" t="s">
        <v>19</v>
      </c>
    </row>
    <row r="66" spans="1:24" x14ac:dyDescent="0.2">
      <c r="A66" s="141" t="s">
        <v>55</v>
      </c>
      <c r="B66" s="141"/>
      <c r="C66" s="141"/>
      <c r="D66" s="141"/>
      <c r="E66" s="141"/>
      <c r="F66" s="35">
        <v>0</v>
      </c>
      <c r="G66" s="26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X66" s="66" t="s">
        <v>20</v>
      </c>
    </row>
    <row r="67" spans="1:24" x14ac:dyDescent="0.2">
      <c r="A67" s="141" t="s">
        <v>92</v>
      </c>
      <c r="B67" s="141"/>
      <c r="C67" s="141"/>
      <c r="D67" s="141"/>
      <c r="E67" s="141"/>
      <c r="F67" s="74">
        <f>F57</f>
        <v>0</v>
      </c>
      <c r="G67" s="26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X67" s="66" t="s">
        <v>21</v>
      </c>
    </row>
    <row r="68" spans="1:24" ht="14.1" customHeight="1" x14ac:dyDescent="0.2">
      <c r="A68" s="142" t="s">
        <v>114</v>
      </c>
      <c r="B68" s="143"/>
      <c r="C68" s="144"/>
      <c r="D68" s="145"/>
      <c r="E68" s="146"/>
      <c r="F68" s="35">
        <v>0</v>
      </c>
      <c r="G68" s="26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X68" s="66" t="s">
        <v>23</v>
      </c>
    </row>
    <row r="69" spans="1:24" x14ac:dyDescent="0.2">
      <c r="A69" s="151" t="s">
        <v>56</v>
      </c>
      <c r="B69" s="151"/>
      <c r="C69" s="151"/>
      <c r="D69" s="151"/>
      <c r="E69" s="151"/>
      <c r="F69" s="37">
        <f>SUM(F61:F68)</f>
        <v>0</v>
      </c>
      <c r="G69" s="26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24" ht="18" customHeight="1" x14ac:dyDescent="0.2">
      <c r="A70" s="2"/>
      <c r="B70" s="2"/>
      <c r="C70" s="2"/>
      <c r="D70" s="2"/>
      <c r="E70" s="11"/>
      <c r="F70" s="26"/>
      <c r="G70" s="26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4" ht="15" x14ac:dyDescent="0.2">
      <c r="A71" s="139" t="s">
        <v>57</v>
      </c>
      <c r="B71" s="139"/>
      <c r="C71" s="139"/>
      <c r="D71" s="139"/>
      <c r="E71" s="139"/>
      <c r="F71" s="139"/>
      <c r="G71" s="26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24" ht="14.1" customHeight="1" x14ac:dyDescent="0.2">
      <c r="A72" s="54"/>
      <c r="B72" s="54"/>
      <c r="C72" s="54"/>
      <c r="D72" s="54"/>
      <c r="E72" s="54"/>
      <c r="F72" s="58"/>
      <c r="G72" s="26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24" x14ac:dyDescent="0.2">
      <c r="A73" s="116" t="s">
        <v>58</v>
      </c>
      <c r="B73" s="116"/>
      <c r="C73" s="116"/>
      <c r="D73" s="116"/>
      <c r="E73" s="116"/>
      <c r="F73" s="35">
        <v>0</v>
      </c>
      <c r="G73" s="75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27"/>
    </row>
    <row r="74" spans="1:24" x14ac:dyDescent="0.2">
      <c r="A74" s="116" t="s">
        <v>59</v>
      </c>
      <c r="B74" s="116"/>
      <c r="C74" s="116"/>
      <c r="D74" s="116"/>
      <c r="E74" s="116"/>
      <c r="F74" s="35">
        <v>0</v>
      </c>
      <c r="G74" s="12">
        <v>800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27"/>
    </row>
    <row r="75" spans="1:24" ht="15" x14ac:dyDescent="0.2">
      <c r="A75" s="139" t="s">
        <v>60</v>
      </c>
      <c r="B75" s="139"/>
      <c r="C75" s="139"/>
      <c r="D75" s="139"/>
      <c r="E75" s="139"/>
      <c r="F75" s="45">
        <f>SUM(F73:F74)</f>
        <v>0</v>
      </c>
      <c r="G75" s="26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24" ht="18" customHeight="1" thickBot="1" x14ac:dyDescent="0.25">
      <c r="A76" s="23"/>
      <c r="B76" s="14"/>
      <c r="C76" s="14"/>
      <c r="D76" s="14"/>
      <c r="E76" s="27"/>
      <c r="F76" s="11"/>
      <c r="G76" s="26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24" ht="15.75" thickBot="1" x14ac:dyDescent="0.25">
      <c r="A77" s="135" t="s">
        <v>61</v>
      </c>
      <c r="B77" s="136"/>
      <c r="C77" s="136"/>
      <c r="D77" s="25"/>
      <c r="E77" s="77"/>
      <c r="F77" s="21">
        <f>F69-F75</f>
        <v>0</v>
      </c>
      <c r="G77" s="26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24" ht="18" customHeight="1" thickBot="1" x14ac:dyDescent="0.25">
      <c r="A78" s="15"/>
      <c r="B78" s="15"/>
      <c r="C78" s="15"/>
      <c r="D78" s="15"/>
      <c r="E78" s="27"/>
      <c r="F78" s="11"/>
      <c r="G78" s="26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1:24" ht="15.75" thickBot="1" x14ac:dyDescent="0.25">
      <c r="A79" s="137" t="s">
        <v>62</v>
      </c>
      <c r="B79" s="138"/>
      <c r="C79" s="138"/>
      <c r="D79" s="138"/>
      <c r="E79" s="77"/>
      <c r="F79" s="9">
        <f>F77-F32</f>
        <v>0</v>
      </c>
      <c r="G79" s="26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24" ht="18" customHeight="1" thickBot="1" x14ac:dyDescent="0.25">
      <c r="A80" s="22"/>
      <c r="B80" s="22"/>
      <c r="C80" s="22"/>
      <c r="D80" s="22"/>
      <c r="E80" s="27"/>
      <c r="F80" s="16"/>
      <c r="G80" s="26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14.1" customHeight="1" thickBot="1" x14ac:dyDescent="0.25">
      <c r="A81" s="135" t="s">
        <v>99</v>
      </c>
      <c r="B81" s="136"/>
      <c r="C81" s="136"/>
      <c r="D81" s="136"/>
      <c r="E81" s="136"/>
      <c r="F81" s="140"/>
      <c r="G81" s="26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1:18" ht="15" x14ac:dyDescent="0.2">
      <c r="A82" s="46"/>
      <c r="B82" s="46"/>
      <c r="C82" s="46"/>
      <c r="D82" s="46"/>
      <c r="E82" s="64"/>
      <c r="F82" s="16"/>
      <c r="G82" s="26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1:18" x14ac:dyDescent="0.2">
      <c r="A83" s="116" t="s">
        <v>113</v>
      </c>
      <c r="B83" s="116"/>
      <c r="C83" s="116"/>
      <c r="D83" s="116"/>
      <c r="E83" s="116"/>
      <c r="F83" s="35">
        <v>0</v>
      </c>
      <c r="G83" s="26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x14ac:dyDescent="0.2">
      <c r="A84" s="116" t="s">
        <v>63</v>
      </c>
      <c r="B84" s="116"/>
      <c r="C84" s="116"/>
      <c r="D84" s="116"/>
      <c r="E84" s="116"/>
      <c r="F84" s="35">
        <v>0</v>
      </c>
      <c r="G84" s="26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ht="18" customHeight="1" thickBot="1" x14ac:dyDescent="0.25">
      <c r="A85" s="22"/>
      <c r="B85" s="22"/>
      <c r="C85" s="22"/>
      <c r="D85" s="22"/>
      <c r="E85" s="27"/>
      <c r="F85" s="16"/>
      <c r="G85" s="26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1:18" ht="15.75" thickBot="1" x14ac:dyDescent="0.3">
      <c r="A86" s="137" t="s">
        <v>100</v>
      </c>
      <c r="B86" s="138"/>
      <c r="C86" s="138"/>
      <c r="D86" s="138"/>
      <c r="E86" s="156"/>
      <c r="F86" s="47">
        <v>0</v>
      </c>
      <c r="G86" s="26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ht="15.75" thickBot="1" x14ac:dyDescent="0.25">
      <c r="A87" s="135" t="s">
        <v>101</v>
      </c>
      <c r="B87" s="136"/>
      <c r="C87" s="136"/>
      <c r="D87" s="136"/>
      <c r="E87" s="77"/>
      <c r="F87" s="21">
        <f>F86-(F83-F84)</f>
        <v>0</v>
      </c>
      <c r="G87" s="26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 ht="15.75" thickBot="1" x14ac:dyDescent="0.3">
      <c r="A88" s="135" t="s">
        <v>102</v>
      </c>
      <c r="B88" s="136"/>
      <c r="C88" s="136"/>
      <c r="D88" s="136"/>
      <c r="E88" s="157"/>
      <c r="F88" s="21">
        <f>IF(F87&gt;F79,F79,F87)</f>
        <v>0</v>
      </c>
      <c r="G88" s="26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 ht="15.75" x14ac:dyDescent="0.2">
      <c r="A89" s="17"/>
      <c r="B89" s="18"/>
      <c r="C89" s="18"/>
      <c r="D89" s="18"/>
      <c r="E89" s="19"/>
      <c r="F89" s="78"/>
      <c r="G89" s="26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ht="15.75" x14ac:dyDescent="0.2">
      <c r="A90" s="2" t="s">
        <v>64</v>
      </c>
      <c r="B90" s="10"/>
      <c r="C90" s="10"/>
      <c r="D90" s="10"/>
      <c r="E90" s="20"/>
      <c r="F90" s="26"/>
      <c r="G90" s="26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15" x14ac:dyDescent="0.2">
      <c r="A91" s="2"/>
      <c r="B91" s="2"/>
      <c r="C91" s="2"/>
      <c r="D91" s="2"/>
      <c r="E91" s="20"/>
      <c r="F91" s="26"/>
      <c r="G91" s="26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15.75" x14ac:dyDescent="0.2">
      <c r="A92" s="2" t="s">
        <v>65</v>
      </c>
      <c r="B92" s="10"/>
      <c r="C92" s="10"/>
      <c r="D92" s="10"/>
      <c r="E92" s="2"/>
      <c r="F92" s="26"/>
      <c r="G92" s="26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x14ac:dyDescent="0.2">
      <c r="A93" s="80" t="s">
        <v>115</v>
      </c>
      <c r="B93" s="2"/>
      <c r="C93" s="2"/>
      <c r="D93" s="2"/>
      <c r="E93" s="2"/>
      <c r="F93" s="26"/>
      <c r="G93" s="26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x14ac:dyDescent="0.2">
      <c r="A94" s="27"/>
      <c r="B94" s="27"/>
      <c r="C94" s="26"/>
      <c r="D94" s="26"/>
      <c r="E94" s="26"/>
      <c r="F94" s="26"/>
      <c r="G94" s="26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x14ac:dyDescent="0.2">
      <c r="A95" s="27"/>
      <c r="B95" s="26"/>
      <c r="C95" s="26"/>
      <c r="D95" s="26"/>
      <c r="E95" s="26"/>
      <c r="F95" s="26"/>
      <c r="G95" s="26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3" spans="1:18" x14ac:dyDescent="0.2">
      <c r="H103" s="79"/>
    </row>
    <row r="105" spans="1:18" x14ac:dyDescent="0.2">
      <c r="H105" s="79"/>
    </row>
    <row r="112" spans="1:18" x14ac:dyDescent="0.2">
      <c r="A112" s="134" t="s">
        <v>22</v>
      </c>
      <c r="B112" s="134"/>
    </row>
  </sheetData>
  <mergeCells count="90">
    <mergeCell ref="A86:E86"/>
    <mergeCell ref="A88:E88"/>
    <mergeCell ref="A25:E25"/>
    <mergeCell ref="A26:E26"/>
    <mergeCell ref="A27:E27"/>
    <mergeCell ref="A28:E28"/>
    <mergeCell ref="A29:E29"/>
    <mergeCell ref="A30:E30"/>
    <mergeCell ref="A32:E32"/>
    <mergeCell ref="A61:E61"/>
    <mergeCell ref="A62:E62"/>
    <mergeCell ref="A63:E63"/>
    <mergeCell ref="A31:D31"/>
    <mergeCell ref="A36:E36"/>
    <mergeCell ref="A37:E37"/>
    <mergeCell ref="A59:F59"/>
    <mergeCell ref="A46:E46"/>
    <mergeCell ref="A34:F34"/>
    <mergeCell ref="A69:E69"/>
    <mergeCell ref="A73:E73"/>
    <mergeCell ref="A71:F71"/>
    <mergeCell ref="A39:E39"/>
    <mergeCell ref="A40:E40"/>
    <mergeCell ref="A41:E41"/>
    <mergeCell ref="A48:F48"/>
    <mergeCell ref="A50:E50"/>
    <mergeCell ref="A51:E51"/>
    <mergeCell ref="A56:E56"/>
    <mergeCell ref="A57:E57"/>
    <mergeCell ref="A75:E75"/>
    <mergeCell ref="A81:F81"/>
    <mergeCell ref="A64:E64"/>
    <mergeCell ref="A65:E65"/>
    <mergeCell ref="A66:E66"/>
    <mergeCell ref="A67:E67"/>
    <mergeCell ref="A68:B68"/>
    <mergeCell ref="C68:E68"/>
    <mergeCell ref="A112:B112"/>
    <mergeCell ref="A14:E14"/>
    <mergeCell ref="A15:E15"/>
    <mergeCell ref="A16:E16"/>
    <mergeCell ref="A17:E17"/>
    <mergeCell ref="A18:E18"/>
    <mergeCell ref="A19:E19"/>
    <mergeCell ref="A20:E20"/>
    <mergeCell ref="A87:D87"/>
    <mergeCell ref="A79:D79"/>
    <mergeCell ref="A77:C77"/>
    <mergeCell ref="A74:E74"/>
    <mergeCell ref="A83:E83"/>
    <mergeCell ref="A84:E84"/>
    <mergeCell ref="A21:E21"/>
    <mergeCell ref="A22:E22"/>
    <mergeCell ref="A23:E23"/>
    <mergeCell ref="A24:E24"/>
    <mergeCell ref="A2:D2"/>
    <mergeCell ref="A10:B10"/>
    <mergeCell ref="A4:F4"/>
    <mergeCell ref="A5:D5"/>
    <mergeCell ref="A6:D6"/>
    <mergeCell ref="A12:B12"/>
    <mergeCell ref="F10:F11"/>
    <mergeCell ref="A8:F8"/>
    <mergeCell ref="H55:L55"/>
    <mergeCell ref="H51:J51"/>
    <mergeCell ref="K51:L51"/>
    <mergeCell ref="A55:E55"/>
    <mergeCell ref="A52:E52"/>
    <mergeCell ref="A53:E53"/>
    <mergeCell ref="H48:L48"/>
    <mergeCell ref="H49:J49"/>
    <mergeCell ref="K49:L49"/>
    <mergeCell ref="H50:J50"/>
    <mergeCell ref="K50:L50"/>
    <mergeCell ref="H56:K56"/>
    <mergeCell ref="H57:K57"/>
    <mergeCell ref="H58:K58"/>
    <mergeCell ref="E5:F5"/>
    <mergeCell ref="E6:F6"/>
    <mergeCell ref="H34:N34"/>
    <mergeCell ref="N37:N39"/>
    <mergeCell ref="H35:M35"/>
    <mergeCell ref="H36:M36"/>
    <mergeCell ref="H37:M37"/>
    <mergeCell ref="H38:M38"/>
    <mergeCell ref="H39:M39"/>
    <mergeCell ref="A42:E42"/>
    <mergeCell ref="A43:E43"/>
    <mergeCell ref="A45:E45"/>
    <mergeCell ref="A38:E38"/>
  </mergeCells>
  <dataValidations count="6">
    <dataValidation type="list" allowBlank="1" showInputMessage="1" showErrorMessage="1" sqref="C10:C11">
      <formula1>$G$10:$Q$10</formula1>
    </dataValidation>
    <dataValidation type="list" allowBlank="1" showInputMessage="1" showErrorMessage="1" sqref="F55">
      <formula1>$L$57:$L$58</formula1>
    </dataValidation>
    <dataValidation type="list" allowBlank="1" showInputMessage="1" showErrorMessage="1" sqref="F51">
      <formula1>$M$51:$Q$51</formula1>
    </dataValidation>
    <dataValidation type="list" allowBlank="1" showInputMessage="1" showErrorMessage="1" sqref="F50">
      <formula1>$M$49:$O$49</formula1>
    </dataValidation>
    <dataValidation type="list" allowBlank="1" showInputMessage="1" showErrorMessage="1" sqref="F37">
      <formula1>$N$35:$P$35</formula1>
    </dataValidation>
    <dataValidation type="list" allowBlank="1" showInputMessage="1" showErrorMessage="1" sqref="A2:D2">
      <formula1>$N$12:$N$26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Placement mineur</vt:lpstr>
      <vt:lpstr>'Placement mineur'!Zone_d_impression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Stephane AYMON</cp:lastModifiedBy>
  <cp:lastPrinted>2021-08-23T08:25:23Z</cp:lastPrinted>
  <dcterms:created xsi:type="dcterms:W3CDTF">2018-08-24T13:22:07Z</dcterms:created>
  <dcterms:modified xsi:type="dcterms:W3CDTF">2023-09-11T09:10:59Z</dcterms:modified>
</cp:coreProperties>
</file>