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20115" windowHeight="7755"/>
  </bookViews>
  <sheets>
    <sheet name="Frais de déplacement" sheetId="1" r:id="rId1"/>
  </sheets>
  <calcPr calcId="145621"/>
</workbook>
</file>

<file path=xl/calcChain.xml><?xml version="1.0" encoding="utf-8"?>
<calcChain xmlns="http://schemas.openxmlformats.org/spreadsheetml/2006/main">
  <c r="D8" i="1" l="1"/>
  <c r="F8" i="1" l="1"/>
  <c r="G8" i="1"/>
  <c r="I8" i="1" l="1"/>
  <c r="K8" i="1" s="1"/>
  <c r="M8" i="1" s="1"/>
  <c r="D6" i="1"/>
  <c r="D4" i="1"/>
  <c r="H8" i="1" l="1"/>
  <c r="G4" i="1"/>
  <c r="F4" i="1"/>
  <c r="G6" i="1"/>
  <c r="F6" i="1"/>
  <c r="I6" i="1" l="1"/>
  <c r="K6" i="1" s="1"/>
  <c r="M6" i="1" s="1"/>
  <c r="I4" i="1"/>
  <c r="M4" i="1" s="1"/>
  <c r="H6" i="1" l="1"/>
  <c r="H4" i="1"/>
  <c r="K4" i="1"/>
</calcChain>
</file>

<file path=xl/sharedStrings.xml><?xml version="1.0" encoding="utf-8"?>
<sst xmlns="http://schemas.openxmlformats.org/spreadsheetml/2006/main" count="19" uniqueCount="18">
  <si>
    <t>Jours de travail</t>
  </si>
  <si>
    <t>Forfait FAIF</t>
  </si>
  <si>
    <t>Total</t>
  </si>
  <si>
    <r>
      <t>Collaborateur</t>
    </r>
    <r>
      <rPr>
        <b/>
        <i/>
        <sz val="12"/>
        <color theme="1"/>
        <rFont val="Calibri"/>
        <family val="2"/>
        <scheme val="minor"/>
      </rPr>
      <t xml:space="preserve"> 100% externe</t>
    </r>
    <r>
      <rPr>
        <sz val="12"/>
        <color theme="1"/>
        <rFont val="Calibri"/>
        <family val="2"/>
        <scheme val="minor"/>
      </rPr>
      <t xml:space="preserve"> chez les clients</t>
    </r>
  </si>
  <si>
    <t>Mention  % sur le lieu de travail              ch. 15 du CS</t>
  </si>
  <si>
    <t>Total km</t>
  </si>
  <si>
    <t>Aucune reprise à effectuer</t>
  </si>
  <si>
    <r>
      <t xml:space="preserve">Collaborateur </t>
    </r>
    <r>
      <rPr>
        <b/>
        <sz val="12"/>
        <color theme="1"/>
        <rFont val="Calibri"/>
        <family val="2"/>
        <scheme val="minor"/>
      </rPr>
      <t>passe tous les jours au lieu de travail</t>
    </r>
  </si>
  <si>
    <t>Veuillez remplir les cellules de couleur jaune</t>
  </si>
  <si>
    <t>Nombre de trajets par jour</t>
  </si>
  <si>
    <r>
      <t xml:space="preserve">Collaborateur avec un </t>
    </r>
    <r>
      <rPr>
        <b/>
        <sz val="12"/>
        <color theme="1"/>
        <rFont val="Calibri"/>
        <family val="2"/>
        <scheme val="minor"/>
      </rPr>
      <t>pourcentage d'activité à l'extérieur</t>
    </r>
  </si>
  <si>
    <t>Distance entre  lieu de domicile et lieu de travail  en km</t>
  </si>
  <si>
    <t>Type de collaborateur</t>
  </si>
  <si>
    <r>
      <t xml:space="preserve">Collaborateur avec un </t>
    </r>
    <r>
      <rPr>
        <b/>
        <sz val="12"/>
        <color theme="1"/>
        <rFont val="Calibri"/>
        <family val="2"/>
        <scheme val="minor"/>
      </rPr>
      <t>pourcentage d'activité à l'extérieur (inf. à 220 j.)</t>
    </r>
  </si>
  <si>
    <t>Kilomètres totaux
effectués</t>
  </si>
  <si>
    <t>Kilomètres totaux
autorisés</t>
  </si>
  <si>
    <t>Différence à rajouter au salaire
2711 DIPP</t>
  </si>
  <si>
    <t>Tarif 
au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</si>
</sst>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0" xfId="1" applyNumberFormat="1" applyFont="1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vertical="center"/>
    </xf>
    <xf numFmtId="43" fontId="2" fillId="4" borderId="1" xfId="1" applyNumberFormat="1" applyFont="1" applyFill="1" applyBorder="1" applyAlignment="1">
      <alignment vertical="center"/>
    </xf>
    <xf numFmtId="164" fontId="3" fillId="4" borderId="1" xfId="1" applyNumberFormat="1" applyFont="1" applyFill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164" fontId="0" fillId="0" borderId="0" xfId="1" applyNumberFormat="1" applyFont="1"/>
    <xf numFmtId="0" fontId="6" fillId="0" borderId="0" xfId="0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9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/>
    <xf numFmtId="0" fontId="0" fillId="0" borderId="0" xfId="0" applyAlignment="1"/>
    <xf numFmtId="43" fontId="2" fillId="0" borderId="0" xfId="1" applyNumberFormat="1" applyFont="1"/>
    <xf numFmtId="43" fontId="0" fillId="0" borderId="0" xfId="0" applyNumberFormat="1"/>
    <xf numFmtId="164" fontId="2" fillId="5" borderId="1" xfId="1" applyNumberFormat="1" applyFont="1" applyFill="1" applyBorder="1" applyAlignment="1" applyProtection="1">
      <alignment vertical="center"/>
      <protection locked="0"/>
    </xf>
    <xf numFmtId="164" fontId="2" fillId="5" borderId="1" xfId="1" applyNumberFormat="1" applyFont="1" applyFill="1" applyBorder="1" applyAlignment="1" applyProtection="1">
      <alignment horizontal="center" vertical="center"/>
      <protection locked="0"/>
    </xf>
    <xf numFmtId="9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2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tabSelected="1" workbookViewId="0">
      <selection activeCell="C13" sqref="C13"/>
    </sheetView>
  </sheetViews>
  <sheetFormatPr baseColWidth="10" defaultRowHeight="15" x14ac:dyDescent="0.25"/>
  <cols>
    <col min="1" max="1" width="24.7109375" customWidth="1"/>
    <col min="2" max="2" width="15.42578125" customWidth="1"/>
    <col min="3" max="3" width="8.42578125" customWidth="1"/>
    <col min="4" max="4" width="5.7109375" bestFit="1" customWidth="1"/>
    <col min="5" max="5" width="7.5703125" customWidth="1"/>
    <col min="6" max="7" width="10.85546875" bestFit="1" customWidth="1"/>
    <col min="8" max="8" width="6.5703125" bestFit="1" customWidth="1"/>
    <col min="9" max="9" width="8.42578125" bestFit="1" customWidth="1"/>
    <col min="10" max="10" width="13.7109375" customWidth="1"/>
    <col min="11" max="11" width="8.42578125" bestFit="1" customWidth="1"/>
    <col min="12" max="12" width="7.28515625" bestFit="1" customWidth="1"/>
    <col min="13" max="13" width="11.28515625" customWidth="1"/>
  </cols>
  <sheetData>
    <row r="2" spans="1:14" ht="78.75" x14ac:dyDescent="0.25">
      <c r="A2" s="1" t="s">
        <v>12</v>
      </c>
      <c r="B2" s="2" t="s">
        <v>11</v>
      </c>
      <c r="C2" s="2" t="s">
        <v>9</v>
      </c>
      <c r="D2" s="2" t="s">
        <v>5</v>
      </c>
      <c r="E2" s="2" t="s">
        <v>0</v>
      </c>
      <c r="F2" s="2" t="s">
        <v>14</v>
      </c>
      <c r="G2" s="2" t="s">
        <v>15</v>
      </c>
      <c r="H2" s="2" t="s">
        <v>17</v>
      </c>
      <c r="I2" s="2" t="s">
        <v>2</v>
      </c>
      <c r="J2" s="2" t="s">
        <v>4</v>
      </c>
      <c r="K2" s="2" t="s">
        <v>2</v>
      </c>
      <c r="L2" s="2" t="s">
        <v>1</v>
      </c>
      <c r="M2" s="2" t="s">
        <v>16</v>
      </c>
    </row>
    <row r="3" spans="1:14" ht="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47.25" x14ac:dyDescent="0.25">
      <c r="A4" s="6" t="s">
        <v>7</v>
      </c>
      <c r="B4" s="24"/>
      <c r="C4" s="24"/>
      <c r="D4" s="7">
        <f>B4*C4</f>
        <v>0</v>
      </c>
      <c r="E4" s="7">
        <v>220</v>
      </c>
      <c r="F4" s="7">
        <f>D4*E4</f>
        <v>0</v>
      </c>
      <c r="G4" s="7">
        <f>IF(C4=2,D4*E4,IF(B4&lt;11,D4*E4,D4*E4/2))</f>
        <v>0</v>
      </c>
      <c r="H4" s="8" t="str">
        <f>IF(G4=0," ",I4/G4)</f>
        <v xml:space="preserve"> </v>
      </c>
      <c r="I4" s="7">
        <f>(IF(G4&gt;30000,(G4-30000)*0.4+18625,IF(G4&gt;25000,(G4-25000)*0.45+16375,IF(G4&gt;20000,(G4-20000)*0.55+13625,IF(G4&gt;17500,(G4-17500)*0.6+12125,IF(G4&gt;15000,((G4-15000)*0.65)+10500, G4*0.7))))))</f>
        <v>0</v>
      </c>
      <c r="J4" s="17">
        <v>1</v>
      </c>
      <c r="K4" s="7">
        <f>I4*J4</f>
        <v>0</v>
      </c>
      <c r="L4" s="7">
        <v>3000</v>
      </c>
      <c r="M4" s="9">
        <f>IF(I4-L4&lt;=0,0,I4-L4)</f>
        <v>0</v>
      </c>
      <c r="N4" s="10"/>
    </row>
    <row r="5" spans="1:14" ht="5.25" customHeight="1" x14ac:dyDescent="0.25">
      <c r="A5" s="3"/>
      <c r="B5" s="15"/>
      <c r="C5" s="15"/>
      <c r="D5" s="19"/>
      <c r="E5" s="19"/>
      <c r="F5" s="4"/>
      <c r="G5" s="4"/>
      <c r="H5" s="21"/>
      <c r="I5" s="4"/>
      <c r="J5" s="18"/>
      <c r="K5" s="4"/>
      <c r="L5" s="4"/>
      <c r="M5" s="4"/>
    </row>
    <row r="6" spans="1:14" ht="47.25" x14ac:dyDescent="0.25">
      <c r="A6" s="6" t="s">
        <v>10</v>
      </c>
      <c r="B6" s="24"/>
      <c r="C6" s="24"/>
      <c r="D6" s="7">
        <f>B6*C6</f>
        <v>0</v>
      </c>
      <c r="E6" s="7">
        <v>220</v>
      </c>
      <c r="F6" s="7">
        <f>D6*E6</f>
        <v>0</v>
      </c>
      <c r="G6" s="7">
        <f>IF(C6=2,D6*E6,IF(B6&lt;11,D6*E6,D6*E6/2))</f>
        <v>0</v>
      </c>
      <c r="H6" s="8" t="str">
        <f>IF(G6=0," ",I6/G6)</f>
        <v xml:space="preserve"> </v>
      </c>
      <c r="I6" s="7">
        <f>(IF(G6&gt;30000,(G6-30000)*0.4+18625,IF(G6&gt;25000,(G6-25000)*0.45+16375,IF(G6&gt;20000,(G6-20000)*0.55+13625,IF(G6&gt;17500,(G6-17500)*0.6+12125,IF(G6&gt;15000,((G6-15000)*0.65)+10500, G6*0.7))))))</f>
        <v>0</v>
      </c>
      <c r="J6" s="25">
        <v>0.7</v>
      </c>
      <c r="K6" s="7">
        <f>I6*J6</f>
        <v>0</v>
      </c>
      <c r="L6" s="7">
        <v>3000</v>
      </c>
      <c r="M6" s="9">
        <f>IF(K6-L6&lt;=0,0,K6-L6)</f>
        <v>0</v>
      </c>
    </row>
    <row r="7" spans="1:14" ht="5.25" customHeight="1" x14ac:dyDescent="0.25">
      <c r="B7" s="16"/>
      <c r="C7" s="16"/>
      <c r="D7" s="20"/>
      <c r="E7" s="20"/>
      <c r="H7" s="22"/>
      <c r="J7" s="16"/>
    </row>
    <row r="8" spans="1:14" ht="55.5" customHeight="1" x14ac:dyDescent="0.25">
      <c r="A8" s="6" t="s">
        <v>13</v>
      </c>
      <c r="B8" s="24"/>
      <c r="C8" s="24"/>
      <c r="D8" s="7">
        <f>B8*C8</f>
        <v>0</v>
      </c>
      <c r="E8" s="23"/>
      <c r="F8" s="7">
        <f>D8*E8</f>
        <v>0</v>
      </c>
      <c r="G8" s="7">
        <f>IF(C8=2,D8*E8,IF(B8&lt;11,D8*E8,D8*E8/2))</f>
        <v>0</v>
      </c>
      <c r="H8" s="8" t="str">
        <f>IF(G8=0," ",I8/G8)</f>
        <v xml:space="preserve"> </v>
      </c>
      <c r="I8" s="7">
        <f>(IF(G8&gt;30000,(G8-30000)*0.4+18625,IF(G8&gt;25000,(G8-25000)*0.45+16375,IF(G8&gt;20000,(G8-20000)*0.55+13625,IF(G8&gt;17500,(G8-17500)*0.6+12125,IF(G8&gt;15000,((G8-15000)*0.65)+10500, G8*0.7))))))</f>
        <v>0</v>
      </c>
      <c r="J8" s="25"/>
      <c r="K8" s="7">
        <f>I8*J8</f>
        <v>0</v>
      </c>
      <c r="L8" s="7">
        <v>3000</v>
      </c>
      <c r="M8" s="9">
        <f>IF(K8-L8&lt;=0,0,K8-L8)</f>
        <v>0</v>
      </c>
    </row>
    <row r="9" spans="1:14" ht="5.25" customHeight="1" x14ac:dyDescent="0.25"/>
    <row r="10" spans="1:14" ht="31.5" x14ac:dyDescent="0.25">
      <c r="A10" s="5" t="s">
        <v>3</v>
      </c>
      <c r="B10" s="26" t="s">
        <v>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2" spans="1:14" ht="21" x14ac:dyDescent="0.35">
      <c r="A12" s="29" t="s">
        <v>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4" spans="1:14" x14ac:dyDescent="0.25">
      <c r="A14" s="14">
        <v>2</v>
      </c>
    </row>
    <row r="15" spans="1:14" x14ac:dyDescent="0.25">
      <c r="A15" s="14">
        <v>4</v>
      </c>
    </row>
    <row r="18" spans="1:6" x14ac:dyDescent="0.25">
      <c r="A18" s="11"/>
      <c r="B18" s="13"/>
      <c r="C18" s="12"/>
      <c r="E18" s="13"/>
      <c r="F18" s="13"/>
    </row>
    <row r="19" spans="1:6" x14ac:dyDescent="0.25">
      <c r="A19" s="11"/>
      <c r="B19" s="13"/>
      <c r="C19" s="12"/>
      <c r="E19" s="13"/>
      <c r="F19" s="13"/>
    </row>
    <row r="20" spans="1:6" x14ac:dyDescent="0.25">
      <c r="A20" s="11"/>
      <c r="B20" s="13"/>
      <c r="C20" s="12"/>
      <c r="E20" s="13"/>
      <c r="F20" s="13"/>
    </row>
    <row r="21" spans="1:6" x14ac:dyDescent="0.25">
      <c r="A21" s="11"/>
      <c r="B21" s="13"/>
      <c r="C21" s="12"/>
      <c r="E21" s="13"/>
      <c r="F21" s="13"/>
    </row>
    <row r="22" spans="1:6" x14ac:dyDescent="0.25">
      <c r="A22" s="11"/>
      <c r="B22" s="13"/>
      <c r="C22" s="12"/>
      <c r="E22" s="13"/>
      <c r="F22" s="13"/>
    </row>
    <row r="23" spans="1:6" x14ac:dyDescent="0.25">
      <c r="A23" s="11"/>
      <c r="B23" s="13"/>
      <c r="C23" s="12"/>
      <c r="E23" s="13"/>
      <c r="F23" s="13"/>
    </row>
    <row r="24" spans="1:6" x14ac:dyDescent="0.25">
      <c r="B24" s="13"/>
    </row>
  </sheetData>
  <sheetProtection selectLockedCells="1"/>
  <protectedRanges>
    <protectedRange password="DE19" sqref="C4 B4 B6 C6 B8 C8 E8 J8 J6" name="Plage1"/>
  </protectedRanges>
  <mergeCells count="2">
    <mergeCell ref="B10:M10"/>
    <mergeCell ref="A12:M12"/>
  </mergeCells>
  <dataValidations count="1">
    <dataValidation type="list" allowBlank="1" showInputMessage="1" showErrorMessage="1" promptTitle="Rappel kilomètres maximum:" prompt="Pour le trajet d'aller-retour à midi, il ne peut toutefois être compté que Fr. 15.- au maximum par jour. Par conséquent, si la distance entre le lieu de domicile et le lieu de travail en km est supérieure 10 km, il faut prendre en compte 2 trajets." sqref="C4 C8 C6">
      <formula1>$A$14:$A$15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de déplacement</vt:lpstr>
    </vt:vector>
  </TitlesOfParts>
  <Company>Etat du Valais /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SCI</cp:lastModifiedBy>
  <cp:lastPrinted>2017-04-07T13:19:57Z</cp:lastPrinted>
  <dcterms:created xsi:type="dcterms:W3CDTF">2016-03-18T06:44:59Z</dcterms:created>
  <dcterms:modified xsi:type="dcterms:W3CDTF">2017-04-07T13:26:53Z</dcterms:modified>
</cp:coreProperties>
</file>